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firstSheet="4" activeTab="7"/>
  </bookViews>
  <sheets>
    <sheet name="1部门预算收支总表" sheetId="1" r:id="rId1"/>
    <sheet name="2收入预算总表" sheetId="2" r:id="rId2"/>
    <sheet name="3支出预算总表" sheetId="3" r:id="rId3"/>
    <sheet name="4一般公共预算和政府性基金收支总表" sheetId="4" r:id="rId4"/>
    <sheet name="5一般公共预算支出表" sheetId="5" r:id="rId5"/>
    <sheet name="6一般公共预算基本支出表" sheetId="6" r:id="rId6"/>
    <sheet name="7一般公共预算“三公”经费支出表" sheetId="7" r:id="rId7"/>
    <sheet name="8政府性基金支出表" sheetId="8" r:id="rId8"/>
  </sheets>
  <definedNames>
    <definedName name="_xlnm._FilterDatabase" localSheetId="1" hidden="1">'2收入预算总表'!$A$1:$R$6</definedName>
    <definedName name="_xlnm._FilterDatabase" localSheetId="2" hidden="1">'3支出预算总表'!$A$1:$L$7</definedName>
    <definedName name="_xlnm.Print_Area" localSheetId="0">'1部门预算收支总表'!#REF!</definedName>
    <definedName name="_xlnm.Print_Area" localSheetId="3">'4一般公共预算和政府性基金收支总表'!#REF!</definedName>
    <definedName name="_xlnm.Print_Area" localSheetId="5">'6一般公共预算基本支出表'!#REF!</definedName>
    <definedName name="_xlnm.Print_Area" localSheetId="6">'7一般公共预算“三公”经费支出表'!#REF!</definedName>
    <definedName name="_xlnm.Print_Area" localSheetId="7">'8政府性基金支出表'!$A$1:$L$11</definedName>
    <definedName name="_xlnm.Print_Titles" localSheetId="1">'2收入预算总表'!$1:$6</definedName>
    <definedName name="_xlnm.Print_Titles" localSheetId="2">'3支出预算总表'!$1:$7</definedName>
    <definedName name="_xlnm.Print_Titles" localSheetId="4">'5一般公共预算支出表'!$1:$6</definedName>
    <definedName name="_xlnm.Print_Titles" localSheetId="7">'8政府性基金支出表'!$1:$5</definedName>
  </definedNames>
  <calcPr fullCalcOnLoad="1"/>
</workbook>
</file>

<file path=xl/sharedStrings.xml><?xml version="1.0" encoding="utf-8"?>
<sst xmlns="http://schemas.openxmlformats.org/spreadsheetml/2006/main" count="386" uniqueCount="187">
  <si>
    <t>预算01表</t>
  </si>
  <si>
    <t xml:space="preserve"> 2017年部门收支总体情况表</t>
  </si>
  <si>
    <t>单位：万元</t>
  </si>
  <si>
    <t>收                        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</si>
  <si>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</si>
  <si>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</si>
  <si>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</si>
  <si>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</si>
  <si>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</si>
  <si>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</si>
  <si>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</si>
  <si>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</si>
  <si>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</si>
  <si>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上级专项转移支付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</si>
  <si>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</si>
  <si>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</si>
  <si>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</si>
  <si>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</si>
  <si>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</si>
  <si>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</si>
  <si>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</si>
  <si>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</si>
  <si>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</si>
  <si>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</si>
  <si>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</si>
  <si>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</si>
  <si>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</si>
  <si>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</si>
  <si>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</si>
  <si>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</si>
  <si>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</si>
  <si>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</si>
  <si>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</si>
  <si>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</si>
  <si>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</si>
  <si>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</si>
  <si>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</si>
  <si>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</si>
  <si>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</si>
  <si>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</si>
  <si>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</si>
  <si>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</si>
  <si>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2017年部门收入总体情况表</t>
  </si>
  <si>
    <t>单位代码</t>
  </si>
  <si>
    <t>单位名称</t>
  </si>
  <si>
    <t>科目编码</t>
  </si>
  <si>
    <t>单位（科目名称）</t>
  </si>
  <si>
    <t>总计</t>
  </si>
  <si>
    <t>事业收入（不含教育收费）</t>
  </si>
  <si>
    <t xml:space="preserve">经营收入   </t>
  </si>
  <si>
    <t>纳入预算管理的行政事业性收费</t>
  </si>
  <si>
    <t>国有资产资源有偿使用收入</t>
  </si>
  <si>
    <t>**</t>
  </si>
  <si>
    <t>行政运行</t>
  </si>
  <si>
    <t>归口管理的行政单位离退休</t>
  </si>
  <si>
    <t>机关事业单位基本养老保险缴费支出</t>
  </si>
  <si>
    <t>财政对工伤保险基金的补助</t>
  </si>
  <si>
    <t>财政对生育保险基金的补助</t>
  </si>
  <si>
    <t>行政单位医疗</t>
  </si>
  <si>
    <t>住房公积金</t>
  </si>
  <si>
    <t>一般行政管理事务</t>
  </si>
  <si>
    <t>商品和服务支出</t>
  </si>
  <si>
    <t>预算03表</t>
  </si>
  <si>
    <t>2017年部门支出总体情况表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</si>
  <si>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</si>
  <si>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</si>
  <si>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</si>
  <si>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</si>
  <si>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</si>
  <si>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</si>
  <si>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</si>
  <si>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预算04表</t>
  </si>
  <si>
    <t>2017年财政拨款收支总体情况表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</si>
  <si>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</si>
  <si>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</si>
  <si>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</si>
  <si>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</si>
  <si>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</si>
  <si>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</si>
  <si>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</si>
  <si>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</si>
  <si>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</si>
  <si>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</si>
  <si>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</si>
  <si>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</si>
  <si>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</si>
  <si>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</si>
  <si>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</si>
  <si>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</si>
  <si>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</si>
  <si>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</si>
  <si>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</si>
  <si>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</si>
  <si>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</si>
  <si>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</si>
  <si>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</si>
  <si>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</si>
  <si>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</si>
  <si>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</si>
  <si>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</si>
  <si>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</si>
  <si>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</si>
  <si>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</si>
  <si>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</si>
  <si>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</si>
  <si>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2017年一般公共预算支出情况表</t>
  </si>
  <si>
    <t>预算06表</t>
  </si>
  <si>
    <t>2017年一般公共预算基本支出情况表</t>
  </si>
  <si>
    <t>科目名称</t>
  </si>
  <si>
    <t>中央专项转移支付</t>
  </si>
  <si>
    <t>类</t>
  </si>
  <si>
    <t>款</t>
  </si>
  <si>
    <t>301</t>
  </si>
  <si>
    <t xml:space="preserve">  301</t>
  </si>
  <si>
    <t>01</t>
  </si>
  <si>
    <t xml:space="preserve">  基本工资</t>
  </si>
  <si>
    <t>02</t>
  </si>
  <si>
    <t xml:space="preserve">  津贴补贴</t>
  </si>
  <si>
    <t>03</t>
  </si>
  <si>
    <t xml:space="preserve">  奖金</t>
  </si>
  <si>
    <t>04</t>
  </si>
  <si>
    <t xml:space="preserve">  社会保障缴费</t>
  </si>
  <si>
    <t>99</t>
  </si>
  <si>
    <t xml:space="preserve">  其他工资福利支出</t>
  </si>
  <si>
    <t>302</t>
  </si>
  <si>
    <t xml:space="preserve">  302</t>
  </si>
  <si>
    <t xml:space="preserve">  办公费</t>
  </si>
  <si>
    <t xml:space="preserve">  印刷费</t>
  </si>
  <si>
    <t xml:space="preserve">  咨询费</t>
  </si>
  <si>
    <t xml:space="preserve">  手续费</t>
  </si>
  <si>
    <t>05</t>
  </si>
  <si>
    <t xml:space="preserve">  水费</t>
  </si>
  <si>
    <t>06</t>
  </si>
  <si>
    <t xml:space="preserve">  电费</t>
  </si>
  <si>
    <t>07</t>
  </si>
  <si>
    <t xml:space="preserve">  邮电费</t>
  </si>
  <si>
    <t>09</t>
  </si>
  <si>
    <t xml:space="preserve">  物业管理费</t>
  </si>
  <si>
    <t>11</t>
  </si>
  <si>
    <t xml:space="preserve">  差旅费</t>
  </si>
  <si>
    <t>12</t>
  </si>
  <si>
    <t xml:space="preserve">  因公出国（境）费用</t>
  </si>
  <si>
    <t>13</t>
  </si>
  <si>
    <t xml:space="preserve">  维修(护)费</t>
  </si>
  <si>
    <t>14</t>
  </si>
  <si>
    <t xml:space="preserve">  租赁费</t>
  </si>
  <si>
    <t>17</t>
  </si>
  <si>
    <t xml:space="preserve">  公务接待费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</si>
  <si>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</si>
  <si>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</si>
  <si>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</si>
  <si>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</si>
  <si>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</si>
  <si>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</si>
  <si>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</si>
  <si>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</si>
  <si>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</si>
  <si>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</si>
  <si>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</si>
  <si>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</si>
  <si>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 xml:space="preserve">  其他商品和服务支出</t>
  </si>
  <si>
    <t>303</t>
  </si>
  <si>
    <t xml:space="preserve">  303</t>
  </si>
  <si>
    <t xml:space="preserve">  退休费</t>
  </si>
  <si>
    <t xml:space="preserve">  住房公积金</t>
  </si>
  <si>
    <t xml:space="preserve">  采暖补贴</t>
  </si>
  <si>
    <t>预算07表</t>
  </si>
  <si>
    <t>2017年一般公共预算“三公”经费支出情况表</t>
  </si>
  <si>
    <t>项      目</t>
  </si>
  <si>
    <t>2017年“三公”经费预算数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</si>
  <si>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</si>
  <si>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</si>
  <si>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</si>
  <si>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</si>
  <si>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</si>
  <si>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</si>
  <si>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</si>
  <si>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</si>
  <si>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2017年政府性基金支出情况表</t>
  </si>
  <si>
    <t>单位名称 汇总</t>
  </si>
  <si>
    <t>单位名称：新华区环保局</t>
  </si>
  <si>
    <t>新华区环保局</t>
  </si>
  <si>
    <t>其他环境保护管理事务支出</t>
  </si>
  <si>
    <t>大气</t>
  </si>
  <si>
    <t>排污费安排的支出</t>
  </si>
  <si>
    <t>404001 汇总</t>
  </si>
  <si>
    <t>新华区环保局 汇总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</si>
</sst>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  <numFmt numFmtId="185" formatCode="0000"/>
    <numFmt numFmtId="186" formatCode="#,##0.0_);[Red]\(#,##0.0\)"/>
    <numFmt numFmtId="187" formatCode="0.00_ "/>
    <numFmt numFmtId="188" formatCode="#,##0.0_ "/>
    <numFmt numFmtId="189" formatCode="#,##0.00_);[Red]\(#,##0.00\)"/>
    <numFmt numFmtId="190" formatCode="0.0_);[Red]\(0.0\)"/>
    <numFmt numFmtId="191" formatCode="0.00_);[Red]\(0.00\)"/>
    <numFmt numFmtId="192" formatCode="0.0_ "/>
    <numFmt numFmtId="193" formatCode="* #,##0.00;* \-#,##0.00;* &quot;&quot;??;@"/>
    <numFmt numFmtId="194" formatCode="#,##0.00_ "/>
    <numFmt numFmtId="195" formatCode="#,##0.0"/>
    <numFmt numFmtId="196" formatCode="0_ "/>
    <numFmt numFmtId="197" formatCode="0_);[Red]\(0\)"/>
    <numFmt numFmtId="198" formatCode="0.00;[Red]0.00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Tahoma"/>
      <family val="2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b/>
      <sz val="12"/>
      <color theme="1"/>
      <name val="宋体"/>
      <family val="0"/>
    </font>
    <font>
      <b/>
      <sz val="10"/>
      <color theme="1"/>
      <name val="宋体"/>
      <family val="0"/>
    </font>
    <font>
      <sz val="20"/>
      <color theme="1"/>
      <name val="宋体"/>
      <family val="0"/>
    </font>
    <font>
      <b/>
      <sz val="20"/>
      <color theme="1"/>
      <name val="宋体"/>
      <family val="0"/>
    </font>
    <font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1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" fillId="16" borderId="5" applyNumberFormat="0" applyAlignment="0" applyProtection="0"/>
    <xf numFmtId="0" fontId="7" fillId="16" borderId="5" applyNumberFormat="0" applyAlignment="0" applyProtection="0"/>
    <xf numFmtId="0" fontId="7" fillId="16" borderId="5" applyNumberFormat="0" applyAlignment="0" applyProtection="0"/>
    <xf numFmtId="0" fontId="7" fillId="16" borderId="5" applyNumberFormat="0" applyAlignment="0" applyProtection="0"/>
    <xf numFmtId="0" fontId="7" fillId="16" borderId="5" applyNumberFormat="0" applyAlignment="0" applyProtection="0"/>
    <xf numFmtId="0" fontId="7" fillId="16" borderId="5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0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0" fillId="23" borderId="9" applyNumberFormat="0" applyFont="0" applyAlignment="0" applyProtection="0"/>
  </cellStyleXfs>
  <cellXfs count="269">
    <xf numFmtId="0" fontId="0" fillId="0" borderId="0" xfId="0" applyAlignment="1">
      <alignment vertical="center"/>
    </xf>
    <xf numFmtId="0" fontId="2" fillId="0" borderId="0" xfId="441">
      <alignment/>
      <protection/>
    </xf>
    <xf numFmtId="0" fontId="0" fillId="0" borderId="0" xfId="439" applyFont="1">
      <alignment/>
      <protection/>
    </xf>
    <xf numFmtId="0" fontId="2" fillId="0" borderId="0" xfId="439">
      <alignment/>
      <protection/>
    </xf>
    <xf numFmtId="184" fontId="3" fillId="0" borderId="0" xfId="439" applyNumberFormat="1" applyFont="1" applyFill="1" applyAlignment="1" applyProtection="1">
      <alignment horizontal="center" vertical="center"/>
      <protection/>
    </xf>
    <xf numFmtId="185" fontId="3" fillId="0" borderId="0" xfId="439" applyNumberFormat="1" applyFont="1" applyFill="1" applyAlignment="1" applyProtection="1">
      <alignment horizontal="center" vertical="center"/>
      <protection/>
    </xf>
    <xf numFmtId="0" fontId="3" fillId="0" borderId="0" xfId="439" applyNumberFormat="1" applyFont="1" applyFill="1" applyAlignment="1" applyProtection="1">
      <alignment horizontal="right" vertical="center"/>
      <protection/>
    </xf>
    <xf numFmtId="0" fontId="3" fillId="0" borderId="0" xfId="439" applyNumberFormat="1" applyFont="1" applyFill="1" applyAlignment="1" applyProtection="1">
      <alignment horizontal="left" vertical="center" wrapText="1"/>
      <protection/>
    </xf>
    <xf numFmtId="186" fontId="3" fillId="0" borderId="0" xfId="439" applyNumberFormat="1" applyFont="1" applyFill="1" applyAlignment="1" applyProtection="1">
      <alignment vertical="center"/>
      <protection/>
    </xf>
    <xf numFmtId="186" fontId="3" fillId="0" borderId="10" xfId="439" applyNumberFormat="1" applyFont="1" applyFill="1" applyBorder="1" applyAlignment="1" applyProtection="1">
      <alignment vertical="center"/>
      <protection/>
    </xf>
    <xf numFmtId="0" fontId="3" fillId="0" borderId="11" xfId="441" applyNumberFormat="1" applyFont="1" applyFill="1" applyBorder="1" applyAlignment="1" applyProtection="1">
      <alignment horizontal="center" vertical="center" wrapText="1"/>
      <protection/>
    </xf>
    <xf numFmtId="0" fontId="3" fillId="0" borderId="12" xfId="441" applyNumberFormat="1" applyFont="1" applyFill="1" applyBorder="1" applyAlignment="1" applyProtection="1">
      <alignment horizontal="centerContinuous" vertical="center"/>
      <protection/>
    </xf>
    <xf numFmtId="0" fontId="3" fillId="0" borderId="13" xfId="441" applyNumberFormat="1" applyFont="1" applyFill="1" applyBorder="1" applyAlignment="1" applyProtection="1">
      <alignment horizontal="center" vertical="center" wrapText="1"/>
      <protection/>
    </xf>
    <xf numFmtId="184" fontId="0" fillId="0" borderId="11" xfId="439" applyNumberFormat="1" applyFont="1" applyFill="1" applyBorder="1" applyAlignment="1" applyProtection="1">
      <alignment horizontal="center" vertical="center"/>
      <protection/>
    </xf>
    <xf numFmtId="185" fontId="0" fillId="0" borderId="11" xfId="439" applyNumberFormat="1" applyFont="1" applyFill="1" applyBorder="1" applyAlignment="1" applyProtection="1">
      <alignment horizontal="center" vertical="center"/>
      <protection/>
    </xf>
    <xf numFmtId="0" fontId="0" fillId="0" borderId="11" xfId="439" applyNumberFormat="1" applyFont="1" applyFill="1" applyBorder="1" applyAlignment="1" applyProtection="1">
      <alignment horizontal="center" vertical="center"/>
      <protection/>
    </xf>
    <xf numFmtId="0" fontId="0" fillId="0" borderId="11" xfId="439" applyNumberFormat="1" applyFont="1" applyFill="1" applyBorder="1" applyAlignment="1" applyProtection="1">
      <alignment horizontal="center" vertical="center" wrapText="1"/>
      <protection/>
    </xf>
    <xf numFmtId="0" fontId="2" fillId="0" borderId="11" xfId="441" applyBorder="1">
      <alignment/>
      <protection/>
    </xf>
    <xf numFmtId="187" fontId="3" fillId="0" borderId="11" xfId="441" applyNumberFormat="1" applyFont="1" applyFill="1" applyBorder="1" applyAlignment="1" applyProtection="1">
      <alignment horizontal="right" vertical="center" wrapText="1"/>
      <protection/>
    </xf>
    <xf numFmtId="187" fontId="2" fillId="0" borderId="11" xfId="441" applyNumberFormat="1" applyBorder="1">
      <alignment/>
      <protection/>
    </xf>
    <xf numFmtId="184" fontId="5" fillId="0" borderId="11" xfId="441" applyNumberFormat="1" applyFont="1" applyBorder="1">
      <alignment/>
      <protection/>
    </xf>
    <xf numFmtId="0" fontId="5" fillId="0" borderId="11" xfId="441" applyFont="1" applyBorder="1">
      <alignment/>
      <protection/>
    </xf>
    <xf numFmtId="0" fontId="0" fillId="0" borderId="0" xfId="439" applyFont="1" applyFill="1">
      <alignment/>
      <protection/>
    </xf>
    <xf numFmtId="188" fontId="3" fillId="0" borderId="0" xfId="439" applyNumberFormat="1" applyFont="1" applyFill="1" applyAlignment="1" applyProtection="1">
      <alignment vertical="center"/>
      <protection/>
    </xf>
    <xf numFmtId="186" fontId="3" fillId="0" borderId="0" xfId="439" applyNumberFormat="1" applyFont="1" applyFill="1" applyAlignment="1" applyProtection="1">
      <alignment horizontal="right" vertical="center"/>
      <protection/>
    </xf>
    <xf numFmtId="186" fontId="3" fillId="0" borderId="0" xfId="439" applyNumberFormat="1" applyFont="1" applyFill="1" applyAlignment="1" applyProtection="1">
      <alignment horizontal="right"/>
      <protection/>
    </xf>
    <xf numFmtId="0" fontId="3" fillId="0" borderId="13" xfId="441" applyNumberFormat="1" applyFont="1" applyFill="1" applyBorder="1" applyAlignment="1" applyProtection="1">
      <alignment horizontal="centerContinuous" vertical="center"/>
      <protection/>
    </xf>
    <xf numFmtId="0" fontId="3" fillId="0" borderId="14" xfId="441" applyNumberFormat="1" applyFont="1" applyFill="1" applyBorder="1" applyAlignment="1" applyProtection="1">
      <alignment horizontal="centerContinuous" vertical="center"/>
      <protection/>
    </xf>
    <xf numFmtId="0" fontId="3" fillId="0" borderId="0" xfId="441" applyFont="1" applyAlignment="1">
      <alignment horizontal="center" vertical="center" shrinkToFit="1"/>
      <protection/>
    </xf>
    <xf numFmtId="184" fontId="3" fillId="0" borderId="0" xfId="439" applyNumberFormat="1" applyFont="1" applyFill="1" applyAlignment="1" applyProtection="1">
      <alignment horizontal="center" vertical="center" shrinkToFit="1"/>
      <protection/>
    </xf>
    <xf numFmtId="185" fontId="3" fillId="0" borderId="0" xfId="439" applyNumberFormat="1" applyFont="1" applyFill="1" applyAlignment="1" applyProtection="1">
      <alignment horizontal="center" vertical="center" shrinkToFit="1"/>
      <protection/>
    </xf>
    <xf numFmtId="0" fontId="3" fillId="0" borderId="0" xfId="439" applyNumberFormat="1" applyFont="1" applyFill="1" applyAlignment="1" applyProtection="1">
      <alignment horizontal="right" vertical="center" shrinkToFit="1"/>
      <protection/>
    </xf>
    <xf numFmtId="0" fontId="3" fillId="0" borderId="11" xfId="441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Font="1" applyAlignment="1">
      <alignment horizontal="center" vertical="center" shrinkToFit="1"/>
    </xf>
    <xf numFmtId="0" fontId="2" fillId="0" borderId="0" xfId="441" applyAlignment="1">
      <alignment shrinkToFit="1"/>
      <protection/>
    </xf>
    <xf numFmtId="184" fontId="3" fillId="0" borderId="0" xfId="441" applyNumberFormat="1" applyFont="1" applyFill="1" applyAlignment="1" applyProtection="1">
      <alignment horizontal="center" vertical="center"/>
      <protection/>
    </xf>
    <xf numFmtId="0" fontId="3" fillId="0" borderId="0" xfId="441" applyNumberFormat="1" applyFont="1" applyFill="1" applyAlignment="1" applyProtection="1">
      <alignment horizontal="right" vertical="center"/>
      <protection/>
    </xf>
    <xf numFmtId="0" fontId="3" fillId="0" borderId="0" xfId="441" applyNumberFormat="1" applyFont="1" applyFill="1" applyAlignment="1" applyProtection="1">
      <alignment horizontal="left" vertical="center" shrinkToFit="1"/>
      <protection/>
    </xf>
    <xf numFmtId="186" fontId="3" fillId="0" borderId="0" xfId="441" applyNumberFormat="1" applyFont="1" applyFill="1" applyAlignment="1" applyProtection="1">
      <alignment vertical="center"/>
      <protection/>
    </xf>
    <xf numFmtId="188" fontId="3" fillId="0" borderId="0" xfId="441" applyNumberFormat="1" applyFont="1" applyFill="1" applyAlignment="1" applyProtection="1">
      <alignment vertical="center"/>
      <protection/>
    </xf>
    <xf numFmtId="186" fontId="3" fillId="0" borderId="10" xfId="441" applyNumberFormat="1" applyFont="1" applyFill="1" applyBorder="1" applyAlignment="1" applyProtection="1">
      <alignment vertical="center"/>
      <protection/>
    </xf>
    <xf numFmtId="184" fontId="3" fillId="0" borderId="11" xfId="441" applyNumberFormat="1" applyFont="1" applyFill="1" applyBorder="1" applyAlignment="1" applyProtection="1">
      <alignment horizontal="center" vertical="center" shrinkToFit="1"/>
      <protection/>
    </xf>
    <xf numFmtId="186" fontId="3" fillId="0" borderId="0" xfId="441" applyNumberFormat="1" applyFont="1" applyFill="1" applyAlignment="1" applyProtection="1">
      <alignment horizontal="right" vertical="center"/>
      <protection/>
    </xf>
    <xf numFmtId="186" fontId="3" fillId="0" borderId="0" xfId="441" applyNumberFormat="1" applyFont="1" applyFill="1" applyAlignment="1" applyProtection="1">
      <alignment horizontal="right"/>
      <protection/>
    </xf>
    <xf numFmtId="0" fontId="3" fillId="0" borderId="11" xfId="441" applyNumberFormat="1" applyFont="1" applyFill="1" applyBorder="1" applyAlignment="1" applyProtection="1">
      <alignment horizontal="center" vertical="center" shrinkToFit="1"/>
      <protection/>
    </xf>
    <xf numFmtId="184" fontId="34" fillId="0" borderId="15" xfId="441" applyNumberFormat="1" applyFont="1" applyFill="1" applyBorder="1" applyAlignment="1" applyProtection="1">
      <alignment horizontal="center" vertical="center" shrinkToFit="1"/>
      <protection/>
    </xf>
    <xf numFmtId="0" fontId="34" fillId="0" borderId="16" xfId="441" applyNumberFormat="1" applyFont="1" applyFill="1" applyBorder="1" applyAlignment="1" applyProtection="1">
      <alignment horizontal="center" vertical="center" shrinkToFit="1"/>
      <protection/>
    </xf>
    <xf numFmtId="0" fontId="34" fillId="0" borderId="15" xfId="441" applyNumberFormat="1" applyFont="1" applyFill="1" applyBorder="1" applyAlignment="1" applyProtection="1">
      <alignment horizontal="center" vertical="center" shrinkToFit="1"/>
      <protection/>
    </xf>
    <xf numFmtId="0" fontId="34" fillId="0" borderId="0" xfId="0" applyFont="1" applyAlignment="1">
      <alignment horizontal="center" vertical="center" shrinkToFit="1"/>
    </xf>
    <xf numFmtId="0" fontId="34" fillId="0" borderId="0" xfId="441" applyFont="1" applyAlignment="1">
      <alignment horizontal="center" vertical="center" shrinkToFit="1"/>
      <protection/>
    </xf>
    <xf numFmtId="187" fontId="35" fillId="24" borderId="11" xfId="442" applyNumberFormat="1" applyFont="1" applyFill="1" applyBorder="1" applyAlignment="1" applyProtection="1">
      <alignment horizontal="right" vertical="center" wrapText="1"/>
      <protection/>
    </xf>
    <xf numFmtId="0" fontId="0" fillId="0" borderId="17" xfId="0" applyBorder="1" applyAlignment="1">
      <alignment vertical="center"/>
    </xf>
    <xf numFmtId="0" fontId="3" fillId="0" borderId="18" xfId="441" applyNumberFormat="1" applyFont="1" applyFill="1" applyBorder="1" applyAlignment="1" applyProtection="1">
      <alignment horizontal="center" vertical="center" wrapText="1"/>
      <protection/>
    </xf>
    <xf numFmtId="186" fontId="3" fillId="0" borderId="0" xfId="441" applyNumberFormat="1" applyFont="1" applyFill="1" applyBorder="1" applyAlignment="1" applyProtection="1">
      <alignment vertical="center"/>
      <protection/>
    </xf>
    <xf numFmtId="49" fontId="6" fillId="0" borderId="11" xfId="441" applyNumberFormat="1" applyFont="1" applyFill="1" applyBorder="1" applyAlignment="1" applyProtection="1">
      <alignment horizontal="center" vertical="center" wrapText="1"/>
      <protection/>
    </xf>
    <xf numFmtId="187" fontId="36" fillId="24" borderId="0" xfId="435" applyNumberFormat="1" applyFont="1" applyFill="1" applyAlignment="1" applyProtection="1">
      <alignment horizontal="right" vertical="center"/>
      <protection/>
    </xf>
    <xf numFmtId="187" fontId="36" fillId="24" borderId="0" xfId="435" applyNumberFormat="1" applyFont="1" applyFill="1" applyAlignment="1" applyProtection="1">
      <alignment vertical="center"/>
      <protection/>
    </xf>
    <xf numFmtId="187" fontId="36" fillId="24" borderId="0" xfId="440" applyNumberFormat="1" applyFont="1" applyFill="1" applyAlignment="1" applyProtection="1">
      <alignment horizontal="right" vertical="center"/>
      <protection/>
    </xf>
    <xf numFmtId="187" fontId="35" fillId="24" borderId="0" xfId="437" applyNumberFormat="1" applyFont="1" applyFill="1">
      <alignment vertical="center"/>
      <protection/>
    </xf>
    <xf numFmtId="187" fontId="37" fillId="24" borderId="0" xfId="435" applyNumberFormat="1" applyFont="1" applyFill="1">
      <alignment/>
      <protection/>
    </xf>
    <xf numFmtId="187" fontId="36" fillId="24" borderId="0" xfId="435" applyNumberFormat="1" applyFont="1" applyFill="1" applyAlignment="1" applyProtection="1">
      <alignment horizontal="centerContinuous" vertical="center"/>
      <protection/>
    </xf>
    <xf numFmtId="187" fontId="36" fillId="24" borderId="0" xfId="437" applyNumberFormat="1" applyFont="1" applyFill="1" applyAlignment="1">
      <alignment horizontal="right" vertical="center" wrapText="1"/>
      <protection/>
    </xf>
    <xf numFmtId="187" fontId="36" fillId="24" borderId="11" xfId="435" applyNumberFormat="1" applyFont="1" applyFill="1" applyBorder="1" applyAlignment="1" applyProtection="1">
      <alignment horizontal="centerContinuous" vertical="center"/>
      <protection/>
    </xf>
    <xf numFmtId="187" fontId="36" fillId="24" borderId="15" xfId="435" applyNumberFormat="1" applyFont="1" applyFill="1" applyBorder="1" applyAlignment="1" applyProtection="1">
      <alignment horizontal="centerContinuous" vertical="center"/>
      <protection/>
    </xf>
    <xf numFmtId="187" fontId="36" fillId="24" borderId="19" xfId="437" applyNumberFormat="1" applyFont="1" applyFill="1" applyBorder="1" applyAlignment="1">
      <alignment horizontal="centerContinuous" vertical="center" wrapText="1"/>
      <protection/>
    </xf>
    <xf numFmtId="187" fontId="36" fillId="24" borderId="11" xfId="435" applyNumberFormat="1" applyFont="1" applyFill="1" applyBorder="1" applyAlignment="1" applyProtection="1">
      <alignment horizontal="centerContinuous" vertical="center" wrapText="1"/>
      <protection/>
    </xf>
    <xf numFmtId="187" fontId="36" fillId="24" borderId="11" xfId="435" applyNumberFormat="1" applyFont="1" applyFill="1" applyBorder="1" applyAlignment="1" applyProtection="1">
      <alignment horizontal="center" vertical="center" wrapText="1"/>
      <protection/>
    </xf>
    <xf numFmtId="187" fontId="36" fillId="24" borderId="11" xfId="435" applyNumberFormat="1" applyFont="1" applyFill="1" applyBorder="1" applyAlignment="1">
      <alignment horizontal="center" vertical="center" wrapText="1"/>
      <protection/>
    </xf>
    <xf numFmtId="187" fontId="36" fillId="24" borderId="11" xfId="435" applyNumberFormat="1" applyFont="1" applyFill="1" applyBorder="1" applyAlignment="1">
      <alignment horizontal="left" vertical="center"/>
      <protection/>
    </xf>
    <xf numFmtId="187" fontId="36" fillId="24" borderId="11" xfId="435" applyNumberFormat="1" applyFont="1" applyFill="1" applyBorder="1" applyAlignment="1" applyProtection="1">
      <alignment horizontal="right" vertical="center" wrapText="1"/>
      <protection/>
    </xf>
    <xf numFmtId="187" fontId="36" fillId="24" borderId="10" xfId="435" applyNumberFormat="1" applyFont="1" applyFill="1" applyBorder="1" applyAlignment="1">
      <alignment horizontal="left" vertical="center"/>
      <protection/>
    </xf>
    <xf numFmtId="187" fontId="36" fillId="24" borderId="11" xfId="435" applyNumberFormat="1" applyFont="1" applyFill="1" applyBorder="1" applyAlignment="1">
      <alignment horizontal="right" vertical="center" wrapText="1"/>
      <protection/>
    </xf>
    <xf numFmtId="187" fontId="36" fillId="24" borderId="19" xfId="437" applyNumberFormat="1" applyFont="1" applyFill="1" applyBorder="1" applyAlignment="1">
      <alignment horizontal="right" vertical="center" wrapText="1"/>
      <protection/>
    </xf>
    <xf numFmtId="187" fontId="36" fillId="24" borderId="12" xfId="435" applyNumberFormat="1" applyFont="1" applyFill="1" applyBorder="1" applyAlignment="1">
      <alignment horizontal="left" vertical="center"/>
      <protection/>
    </xf>
    <xf numFmtId="187" fontId="36" fillId="24" borderId="11" xfId="435" applyNumberFormat="1" applyFont="1" applyFill="1" applyBorder="1" applyAlignment="1">
      <alignment horizontal="left" vertical="center" wrapText="1"/>
      <protection/>
    </xf>
    <xf numFmtId="187" fontId="36" fillId="24" borderId="12" xfId="435" applyNumberFormat="1" applyFont="1" applyFill="1" applyBorder="1" applyAlignment="1" applyProtection="1">
      <alignment vertical="center"/>
      <protection/>
    </xf>
    <xf numFmtId="187" fontId="36" fillId="24" borderId="14" xfId="435" applyNumberFormat="1" applyFont="1" applyFill="1" applyBorder="1" applyAlignment="1">
      <alignment horizontal="left" vertical="center"/>
      <protection/>
    </xf>
    <xf numFmtId="187" fontId="36" fillId="24" borderId="13" xfId="435" applyNumberFormat="1" applyFont="1" applyFill="1" applyBorder="1" applyAlignment="1">
      <alignment horizontal="left" vertical="center"/>
      <protection/>
    </xf>
    <xf numFmtId="187" fontId="36" fillId="24" borderId="12" xfId="435" applyNumberFormat="1" applyFont="1" applyFill="1" applyBorder="1" applyAlignment="1" applyProtection="1">
      <alignment horizontal="left" vertical="center"/>
      <protection/>
    </xf>
    <xf numFmtId="187" fontId="36" fillId="24" borderId="14" xfId="435" applyNumberFormat="1" applyFont="1" applyFill="1" applyBorder="1" applyAlignment="1">
      <alignment vertical="center"/>
      <protection/>
    </xf>
    <xf numFmtId="187" fontId="36" fillId="24" borderId="13" xfId="435" applyNumberFormat="1" applyFont="1" applyFill="1" applyBorder="1" applyAlignment="1">
      <alignment vertical="center"/>
      <protection/>
    </xf>
    <xf numFmtId="187" fontId="36" fillId="24" borderId="20" xfId="435" applyNumberFormat="1" applyFont="1" applyFill="1" applyBorder="1" applyAlignment="1" applyProtection="1">
      <alignment horizontal="left" vertical="center"/>
      <protection/>
    </xf>
    <xf numFmtId="187" fontId="36" fillId="24" borderId="14" xfId="435" applyNumberFormat="1" applyFont="1" applyFill="1" applyBorder="1" applyAlignment="1" applyProtection="1">
      <alignment horizontal="left" vertical="center"/>
      <protection/>
    </xf>
    <xf numFmtId="187" fontId="37" fillId="24" borderId="11" xfId="435" applyNumberFormat="1" applyFont="1" applyFill="1" applyBorder="1" applyAlignment="1">
      <alignment horizontal="right" vertical="center" wrapText="1"/>
      <protection/>
    </xf>
    <xf numFmtId="187" fontId="36" fillId="24" borderId="11" xfId="435" applyNumberFormat="1" applyFont="1" applyFill="1" applyBorder="1" applyAlignment="1">
      <alignment horizontal="right" vertical="center"/>
      <protection/>
    </xf>
    <xf numFmtId="187" fontId="36" fillId="24" borderId="11" xfId="435" applyNumberFormat="1" applyFont="1" applyFill="1" applyBorder="1" applyAlignment="1">
      <alignment horizontal="center" vertical="center"/>
      <protection/>
    </xf>
    <xf numFmtId="187" fontId="35" fillId="24" borderId="0" xfId="437" applyNumberFormat="1" applyFont="1" applyFill="1" applyAlignment="1">
      <alignment vertical="center" wrapText="1"/>
      <protection/>
    </xf>
    <xf numFmtId="0" fontId="36" fillId="24" borderId="0" xfId="440" applyNumberFormat="1" applyFont="1" applyFill="1" applyAlignment="1" applyProtection="1">
      <alignment horizontal="right" vertical="center" wrapText="1"/>
      <protection/>
    </xf>
    <xf numFmtId="184" fontId="37" fillId="24" borderId="0" xfId="440" applyNumberFormat="1" applyFont="1" applyFill="1" applyAlignment="1" applyProtection="1">
      <alignment horizontal="center" vertical="center" wrapText="1"/>
      <protection/>
    </xf>
    <xf numFmtId="0" fontId="36" fillId="24" borderId="0" xfId="440" applyNumberFormat="1" applyFont="1" applyFill="1" applyAlignment="1" applyProtection="1">
      <alignment vertical="center" shrinkToFit="1"/>
      <protection/>
    </xf>
    <xf numFmtId="0" fontId="36" fillId="24" borderId="0" xfId="440" applyNumberFormat="1" applyFont="1" applyFill="1" applyAlignment="1" applyProtection="1">
      <alignment vertical="center" wrapText="1"/>
      <protection/>
    </xf>
    <xf numFmtId="191" fontId="36" fillId="24" borderId="0" xfId="440" applyNumberFormat="1" applyFont="1" applyFill="1" applyAlignment="1" applyProtection="1">
      <alignment vertical="center" wrapText="1"/>
      <protection/>
    </xf>
    <xf numFmtId="186" fontId="36" fillId="24" borderId="0" xfId="440" applyNumberFormat="1" applyFont="1" applyFill="1" applyAlignment="1" applyProtection="1">
      <alignment vertical="center" wrapText="1"/>
      <protection/>
    </xf>
    <xf numFmtId="0" fontId="37" fillId="24" borderId="0" xfId="440" applyFont="1" applyFill="1">
      <alignment/>
      <protection/>
    </xf>
    <xf numFmtId="186" fontId="36" fillId="24" borderId="0" xfId="440" applyNumberFormat="1" applyFont="1" applyFill="1" applyAlignment="1" applyProtection="1">
      <alignment horizontal="right" vertical="center"/>
      <protection/>
    </xf>
    <xf numFmtId="186" fontId="36" fillId="24" borderId="0" xfId="440" applyNumberFormat="1" applyFont="1" applyFill="1" applyBorder="1" applyAlignment="1" applyProtection="1">
      <alignment horizontal="right"/>
      <protection/>
    </xf>
    <xf numFmtId="191" fontId="36" fillId="24" borderId="11" xfId="435" applyNumberFormat="1" applyFont="1" applyFill="1" applyBorder="1" applyAlignment="1">
      <alignment horizontal="center" vertical="center"/>
      <protection/>
    </xf>
    <xf numFmtId="49" fontId="36" fillId="24" borderId="11" xfId="435" applyNumberFormat="1" applyFont="1" applyFill="1" applyBorder="1" applyAlignment="1">
      <alignment horizontal="center" vertical="center" wrapText="1"/>
      <protection/>
    </xf>
    <xf numFmtId="0" fontId="36" fillId="24" borderId="16" xfId="440" applyNumberFormat="1" applyFont="1" applyFill="1" applyBorder="1" applyAlignment="1" applyProtection="1">
      <alignment horizontal="center" vertical="center" shrinkToFit="1"/>
      <protection/>
    </xf>
    <xf numFmtId="184" fontId="36" fillId="24" borderId="15" xfId="440" applyNumberFormat="1" applyFont="1" applyFill="1" applyBorder="1" applyAlignment="1" applyProtection="1">
      <alignment horizontal="center" vertical="center" shrinkToFit="1"/>
      <protection/>
    </xf>
    <xf numFmtId="0" fontId="36" fillId="24" borderId="15" xfId="440" applyNumberFormat="1" applyFont="1" applyFill="1" applyBorder="1" applyAlignment="1">
      <alignment horizontal="center" vertical="center" shrinkToFit="1"/>
      <protection/>
    </xf>
    <xf numFmtId="0" fontId="37" fillId="24" borderId="0" xfId="440" applyFont="1" applyFill="1" applyAlignment="1">
      <alignment horizontal="center" vertical="center" shrinkToFit="1"/>
      <protection/>
    </xf>
    <xf numFmtId="0" fontId="35" fillId="24" borderId="11" xfId="0" applyFont="1" applyFill="1" applyBorder="1" applyAlignment="1">
      <alignment vertical="center"/>
    </xf>
    <xf numFmtId="0" fontId="35" fillId="24" borderId="11" xfId="0" applyFont="1" applyFill="1" applyBorder="1" applyAlignment="1">
      <alignment vertical="center" shrinkToFit="1"/>
    </xf>
    <xf numFmtId="187" fontId="35" fillId="24" borderId="11" xfId="0" applyNumberFormat="1" applyFont="1" applyFill="1" applyBorder="1" applyAlignment="1">
      <alignment vertical="center"/>
    </xf>
    <xf numFmtId="0" fontId="35" fillId="24" borderId="0" xfId="0" applyFont="1" applyFill="1" applyAlignment="1">
      <alignment vertical="center"/>
    </xf>
    <xf numFmtId="0" fontId="38" fillId="24" borderId="11" xfId="0" applyFont="1" applyFill="1" applyBorder="1" applyAlignment="1">
      <alignment vertical="center"/>
    </xf>
    <xf numFmtId="0" fontId="37" fillId="24" borderId="0" xfId="440" applyFont="1" applyFill="1" applyAlignment="1">
      <alignment shrinkToFit="1"/>
      <protection/>
    </xf>
    <xf numFmtId="191" fontId="37" fillId="24" borderId="0" xfId="440" applyNumberFormat="1" applyFont="1" applyFill="1">
      <alignment/>
      <protection/>
    </xf>
    <xf numFmtId="187" fontId="36" fillId="24" borderId="11" xfId="441" applyNumberFormat="1" applyFont="1" applyFill="1" applyBorder="1" applyAlignment="1" applyProtection="1">
      <alignment horizontal="center" vertical="center" shrinkToFit="1"/>
      <protection/>
    </xf>
    <xf numFmtId="0" fontId="36" fillId="24" borderId="11" xfId="0" applyFont="1" applyFill="1" applyBorder="1" applyAlignment="1">
      <alignment vertical="center"/>
    </xf>
    <xf numFmtId="0" fontId="36" fillId="24" borderId="11" xfId="0" applyFont="1" applyFill="1" applyBorder="1" applyAlignment="1">
      <alignment horizontal="center" vertical="center"/>
    </xf>
    <xf numFmtId="187" fontId="36" fillId="24" borderId="11" xfId="0" applyNumberFormat="1" applyFont="1" applyFill="1" applyBorder="1" applyAlignment="1">
      <alignment vertical="center"/>
    </xf>
    <xf numFmtId="0" fontId="39" fillId="24" borderId="11" xfId="0" applyFont="1" applyFill="1" applyBorder="1" applyAlignment="1">
      <alignment vertical="center"/>
    </xf>
    <xf numFmtId="193" fontId="40" fillId="24" borderId="0" xfId="438" applyNumberFormat="1" applyFont="1" applyFill="1" applyAlignment="1" applyProtection="1">
      <alignment vertical="center" wrapText="1"/>
      <protection/>
    </xf>
    <xf numFmtId="193" fontId="40" fillId="24" borderId="0" xfId="438" applyNumberFormat="1" applyFont="1" applyFill="1" applyAlignment="1" applyProtection="1">
      <alignment horizontal="right" vertical="center"/>
      <protection/>
    </xf>
    <xf numFmtId="186" fontId="40" fillId="24" borderId="0" xfId="438" applyNumberFormat="1" applyFont="1" applyFill="1" applyAlignment="1" applyProtection="1">
      <alignment horizontal="right" vertical="center"/>
      <protection/>
    </xf>
    <xf numFmtId="186" fontId="40" fillId="24" borderId="0" xfId="438" applyNumberFormat="1" applyFont="1" applyFill="1" applyAlignment="1" applyProtection="1">
      <alignment vertical="center"/>
      <protection/>
    </xf>
    <xf numFmtId="186" fontId="36" fillId="24" borderId="0" xfId="438" applyNumberFormat="1" applyFont="1" applyFill="1" applyAlignment="1" applyProtection="1">
      <alignment vertical="center"/>
      <protection/>
    </xf>
    <xf numFmtId="186" fontId="36" fillId="24" borderId="0" xfId="438" applyNumberFormat="1" applyFont="1" applyFill="1" applyAlignment="1" applyProtection="1">
      <alignment horizontal="right" vertical="center"/>
      <protection/>
    </xf>
    <xf numFmtId="0" fontId="37" fillId="24" borderId="0" xfId="438" applyFont="1" applyFill="1">
      <alignment/>
      <protection/>
    </xf>
    <xf numFmtId="193" fontId="41" fillId="24" borderId="10" xfId="438" applyNumberFormat="1" applyFont="1" applyFill="1" applyBorder="1" applyAlignment="1" applyProtection="1">
      <alignment vertical="center" wrapText="1"/>
      <protection/>
    </xf>
    <xf numFmtId="193" fontId="36" fillId="24" borderId="10" xfId="438" applyNumberFormat="1" applyFont="1" applyFill="1" applyBorder="1" applyAlignment="1" applyProtection="1">
      <alignment horizontal="right" vertical="center" wrapText="1"/>
      <protection/>
    </xf>
    <xf numFmtId="193" fontId="35" fillId="24" borderId="11" xfId="438" applyNumberFormat="1" applyFont="1" applyFill="1" applyBorder="1" applyAlignment="1" applyProtection="1">
      <alignment horizontal="centerContinuous" vertical="center"/>
      <protection/>
    </xf>
    <xf numFmtId="193" fontId="35" fillId="24" borderId="15" xfId="438" applyNumberFormat="1" applyFont="1" applyFill="1" applyBorder="1" applyAlignment="1" applyProtection="1">
      <alignment horizontal="centerContinuous" vertical="center"/>
      <protection/>
    </xf>
    <xf numFmtId="186" fontId="35" fillId="24" borderId="11" xfId="438" applyNumberFormat="1" applyFont="1" applyFill="1" applyBorder="1" applyAlignment="1" applyProtection="1">
      <alignment horizontal="centerContinuous" vertical="center"/>
      <protection/>
    </xf>
    <xf numFmtId="186" fontId="35" fillId="24" borderId="11" xfId="438" applyNumberFormat="1" applyFont="1" applyFill="1" applyBorder="1" applyAlignment="1" applyProtection="1">
      <alignment horizontal="center" vertical="center" wrapText="1"/>
      <protection/>
    </xf>
    <xf numFmtId="49" fontId="35" fillId="24" borderId="11" xfId="438" applyNumberFormat="1" applyFont="1" applyFill="1" applyBorder="1" applyAlignment="1">
      <alignment horizontal="center" vertical="center"/>
      <protection/>
    </xf>
    <xf numFmtId="49" fontId="35" fillId="24" borderId="11" xfId="438" applyNumberFormat="1" applyFont="1" applyFill="1" applyBorder="1" applyAlignment="1">
      <alignment horizontal="center" vertical="center" wrapText="1"/>
      <protection/>
    </xf>
    <xf numFmtId="0" fontId="35" fillId="24" borderId="11" xfId="438" applyFont="1" applyFill="1" applyBorder="1" applyAlignment="1">
      <alignment horizontal="left" vertical="center" wrapText="1"/>
      <protection/>
    </xf>
    <xf numFmtId="187" fontId="35" fillId="24" borderId="11" xfId="438" applyNumberFormat="1" applyFont="1" applyFill="1" applyBorder="1" applyAlignment="1" applyProtection="1">
      <alignment horizontal="right" vertical="center" wrapText="1"/>
      <protection/>
    </xf>
    <xf numFmtId="0" fontId="35" fillId="24" borderId="13" xfId="358" applyFont="1" applyFill="1" applyBorder="1">
      <alignment vertical="center"/>
      <protection/>
    </xf>
    <xf numFmtId="194" fontId="35" fillId="24" borderId="11" xfId="438" applyNumberFormat="1" applyFont="1" applyFill="1" applyBorder="1" applyAlignment="1">
      <alignment horizontal="right" vertical="center" wrapText="1"/>
      <protection/>
    </xf>
    <xf numFmtId="0" fontId="35" fillId="24" borderId="11" xfId="358" applyFont="1" applyFill="1" applyBorder="1">
      <alignment vertical="center"/>
      <protection/>
    </xf>
    <xf numFmtId="194" fontId="35" fillId="24" borderId="11" xfId="438" applyNumberFormat="1" applyFont="1" applyFill="1" applyBorder="1" applyAlignment="1" applyProtection="1">
      <alignment horizontal="right" vertical="center" wrapText="1"/>
      <protection/>
    </xf>
    <xf numFmtId="187" fontId="35" fillId="24" borderId="0" xfId="0" applyNumberFormat="1" applyFont="1" applyFill="1" applyAlignment="1">
      <alignment vertical="center"/>
    </xf>
    <xf numFmtId="187" fontId="37" fillId="24" borderId="11" xfId="438" applyNumberFormat="1" applyFont="1" applyFill="1" applyBorder="1">
      <alignment/>
      <protection/>
    </xf>
    <xf numFmtId="0" fontId="35" fillId="24" borderId="14" xfId="0" applyFont="1" applyFill="1" applyBorder="1" applyAlignment="1">
      <alignment vertical="center" wrapText="1"/>
    </xf>
    <xf numFmtId="0" fontId="35" fillId="24" borderId="13" xfId="0" applyFont="1" applyFill="1" applyBorder="1" applyAlignment="1">
      <alignment vertical="center" wrapText="1"/>
    </xf>
    <xf numFmtId="194" fontId="35" fillId="24" borderId="11" xfId="438" applyNumberFormat="1" applyFont="1" applyFill="1" applyBorder="1" applyAlignment="1">
      <alignment horizontal="right" vertical="center"/>
      <protection/>
    </xf>
    <xf numFmtId="187" fontId="35" fillId="24" borderId="11" xfId="438" applyNumberFormat="1" applyFont="1" applyFill="1" applyBorder="1" applyAlignment="1">
      <alignment horizontal="right" vertical="center" wrapText="1"/>
      <protection/>
    </xf>
    <xf numFmtId="0" fontId="35" fillId="24" borderId="14" xfId="438" applyFont="1" applyFill="1" applyBorder="1" applyAlignment="1">
      <alignment horizontal="left" vertical="center" wrapText="1"/>
      <protection/>
    </xf>
    <xf numFmtId="0" fontId="35" fillId="24" borderId="13" xfId="438" applyFont="1" applyFill="1" applyBorder="1" applyAlignment="1">
      <alignment horizontal="left" vertical="center" wrapText="1"/>
      <protection/>
    </xf>
    <xf numFmtId="187" fontId="35" fillId="24" borderId="11" xfId="438" applyNumberFormat="1" applyFont="1" applyFill="1" applyBorder="1" applyAlignment="1">
      <alignment horizontal="right" vertical="center"/>
      <protection/>
    </xf>
    <xf numFmtId="0" fontId="35" fillId="24" borderId="11" xfId="358" applyFont="1" applyFill="1" applyBorder="1" applyAlignment="1">
      <alignment horizontal="center" vertical="center"/>
      <protection/>
    </xf>
    <xf numFmtId="0" fontId="37" fillId="24" borderId="0" xfId="438" applyFont="1" applyFill="1" applyAlignment="1">
      <alignment wrapText="1"/>
      <protection/>
    </xf>
    <xf numFmtId="0" fontId="37" fillId="24" borderId="0" xfId="439" applyFont="1" applyFill="1">
      <alignment/>
      <protection/>
    </xf>
    <xf numFmtId="187" fontId="37" fillId="24" borderId="0" xfId="442" applyNumberFormat="1" applyFont="1" applyFill="1">
      <alignment/>
      <protection/>
    </xf>
    <xf numFmtId="187" fontId="36" fillId="24" borderId="0" xfId="439" applyNumberFormat="1" applyFont="1" applyFill="1" applyAlignment="1" applyProtection="1">
      <alignment horizontal="right" vertical="center"/>
      <protection/>
    </xf>
    <xf numFmtId="187" fontId="36" fillId="24" borderId="0" xfId="442" applyNumberFormat="1" applyFont="1" applyFill="1">
      <alignment/>
      <protection/>
    </xf>
    <xf numFmtId="187" fontId="36" fillId="24" borderId="0" xfId="442" applyNumberFormat="1" applyFont="1" applyFill="1" applyAlignment="1">
      <alignment horizontal="right" vertical="center"/>
      <protection/>
    </xf>
    <xf numFmtId="187" fontId="35" fillId="24" borderId="0" xfId="442" applyNumberFormat="1" applyFont="1" applyFill="1">
      <alignment/>
      <protection/>
    </xf>
    <xf numFmtId="187" fontId="35" fillId="24" borderId="15" xfId="442" applyNumberFormat="1" applyFont="1" applyFill="1" applyBorder="1" applyAlignment="1">
      <alignment horizontal="center" vertical="center"/>
      <protection/>
    </xf>
    <xf numFmtId="196" fontId="35" fillId="24" borderId="16" xfId="442" applyNumberFormat="1" applyFont="1" applyFill="1" applyBorder="1" applyAlignment="1">
      <alignment horizontal="center" vertical="center"/>
      <protection/>
    </xf>
    <xf numFmtId="196" fontId="35" fillId="24" borderId="11" xfId="442" applyNumberFormat="1" applyFont="1" applyFill="1" applyBorder="1" applyAlignment="1">
      <alignment horizontal="center" vertical="center"/>
      <protection/>
    </xf>
    <xf numFmtId="187" fontId="35" fillId="24" borderId="14" xfId="442" applyNumberFormat="1" applyFont="1" applyFill="1" applyBorder="1" applyAlignment="1" applyProtection="1">
      <alignment horizontal="left" vertical="center" wrapText="1"/>
      <protection/>
    </xf>
    <xf numFmtId="187" fontId="35" fillId="24" borderId="11" xfId="442" applyNumberFormat="1" applyFont="1" applyFill="1" applyBorder="1" applyAlignment="1" applyProtection="1">
      <alignment horizontal="left" vertical="center" wrapText="1"/>
      <protection/>
    </xf>
    <xf numFmtId="187" fontId="35" fillId="24" borderId="11" xfId="442" applyNumberFormat="1" applyFont="1" applyFill="1" applyBorder="1" applyAlignment="1">
      <alignment horizontal="right" vertical="center" wrapText="1"/>
      <protection/>
    </xf>
    <xf numFmtId="186" fontId="36" fillId="24" borderId="0" xfId="439" applyNumberFormat="1" applyFont="1" applyFill="1" applyAlignment="1" applyProtection="1">
      <alignment horizontal="right" vertical="center"/>
      <protection/>
    </xf>
    <xf numFmtId="0" fontId="41" fillId="24" borderId="0" xfId="0" applyFont="1" applyFill="1" applyAlignment="1">
      <alignment vertical="center"/>
    </xf>
    <xf numFmtId="0" fontId="40" fillId="24" borderId="0" xfId="0" applyFont="1" applyFill="1" applyAlignment="1">
      <alignment vertical="center"/>
    </xf>
    <xf numFmtId="0" fontId="42" fillId="24" borderId="0" xfId="0" applyFont="1" applyFill="1" applyAlignment="1">
      <alignment vertical="center"/>
    </xf>
    <xf numFmtId="0" fontId="35" fillId="24" borderId="0" xfId="0" applyFont="1" applyFill="1" applyAlignment="1">
      <alignment horizontal="right" vertical="center"/>
    </xf>
    <xf numFmtId="0" fontId="38" fillId="24" borderId="11" xfId="0" applyFont="1" applyFill="1" applyBorder="1" applyAlignment="1">
      <alignment horizontal="center" vertical="center"/>
    </xf>
    <xf numFmtId="0" fontId="38" fillId="24" borderId="11" xfId="0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 horizontal="center" vertical="center"/>
    </xf>
    <xf numFmtId="188" fontId="35" fillId="24" borderId="11" xfId="0" applyNumberFormat="1" applyFont="1" applyFill="1" applyBorder="1" applyAlignment="1">
      <alignment horizontal="right" vertical="center"/>
    </xf>
    <xf numFmtId="187" fontId="36" fillId="24" borderId="15" xfId="435" applyNumberFormat="1" applyFont="1" applyFill="1" applyBorder="1" applyAlignment="1">
      <alignment horizontal="center" vertical="center" wrapText="1"/>
      <protection/>
    </xf>
    <xf numFmtId="187" fontId="36" fillId="24" borderId="16" xfId="435" applyNumberFormat="1" applyFont="1" applyFill="1" applyBorder="1" applyAlignment="1">
      <alignment horizontal="center" vertical="center" wrapText="1"/>
      <protection/>
    </xf>
    <xf numFmtId="187" fontId="36" fillId="24" borderId="14" xfId="435" applyNumberFormat="1" applyFont="1" applyFill="1" applyBorder="1" applyAlignment="1">
      <alignment horizontal="center" vertical="center"/>
      <protection/>
    </xf>
    <xf numFmtId="187" fontId="36" fillId="24" borderId="13" xfId="435" applyNumberFormat="1" applyFont="1" applyFill="1" applyBorder="1" applyAlignment="1">
      <alignment horizontal="center" vertical="center"/>
      <protection/>
    </xf>
    <xf numFmtId="187" fontId="36" fillId="24" borderId="14" xfId="435" applyNumberFormat="1" applyFont="1" applyFill="1" applyBorder="1" applyAlignment="1">
      <alignment horizontal="left" vertical="center" wrapText="1"/>
      <protection/>
    </xf>
    <xf numFmtId="187" fontId="36" fillId="24" borderId="13" xfId="435" applyNumberFormat="1" applyFont="1" applyFill="1" applyBorder="1" applyAlignment="1">
      <alignment horizontal="left" vertical="center" wrapText="1"/>
      <protection/>
    </xf>
    <xf numFmtId="187" fontId="36" fillId="24" borderId="14" xfId="435" applyNumberFormat="1" applyFont="1" applyFill="1" applyBorder="1" applyAlignment="1" applyProtection="1">
      <alignment horizontal="center" vertical="center"/>
      <protection/>
    </xf>
    <xf numFmtId="187" fontId="36" fillId="24" borderId="13" xfId="435" applyNumberFormat="1" applyFont="1" applyFill="1" applyBorder="1" applyAlignment="1" applyProtection="1">
      <alignment horizontal="center" vertical="center"/>
      <protection/>
    </xf>
    <xf numFmtId="187" fontId="36" fillId="24" borderId="14" xfId="435" applyNumberFormat="1" applyFont="1" applyFill="1" applyBorder="1" applyAlignment="1" applyProtection="1">
      <alignment horizontal="left" vertical="center" wrapText="1"/>
      <protection/>
    </xf>
    <xf numFmtId="187" fontId="36" fillId="24" borderId="13" xfId="435" applyNumberFormat="1" applyFont="1" applyFill="1" applyBorder="1" applyAlignment="1" applyProtection="1">
      <alignment horizontal="left" vertical="center" wrapText="1"/>
      <protection/>
    </xf>
    <xf numFmtId="187" fontId="36" fillId="24" borderId="14" xfId="435" applyNumberFormat="1" applyFont="1" applyFill="1" applyBorder="1" applyAlignment="1">
      <alignment horizontal="left" vertical="center"/>
      <protection/>
    </xf>
    <xf numFmtId="187" fontId="36" fillId="24" borderId="13" xfId="435" applyNumberFormat="1" applyFont="1" applyFill="1" applyBorder="1" applyAlignment="1">
      <alignment horizontal="left" vertical="center"/>
      <protection/>
    </xf>
    <xf numFmtId="187" fontId="36" fillId="24" borderId="11" xfId="435" applyNumberFormat="1" applyFont="1" applyFill="1" applyBorder="1" applyAlignment="1" applyProtection="1">
      <alignment horizontal="center" vertical="center" wrapText="1"/>
      <protection/>
    </xf>
    <xf numFmtId="187" fontId="36" fillId="24" borderId="14" xfId="435" applyNumberFormat="1" applyFont="1" applyFill="1" applyBorder="1" applyAlignment="1" applyProtection="1">
      <alignment horizontal="center" vertical="center" wrapText="1"/>
      <protection/>
    </xf>
    <xf numFmtId="187" fontId="36" fillId="24" borderId="13" xfId="435" applyNumberFormat="1" applyFont="1" applyFill="1" applyBorder="1" applyAlignment="1" applyProtection="1">
      <alignment horizontal="center" vertical="center" wrapText="1"/>
      <protection/>
    </xf>
    <xf numFmtId="187" fontId="36" fillId="24" borderId="18" xfId="435" applyNumberFormat="1" applyFont="1" applyFill="1" applyBorder="1" applyAlignment="1">
      <alignment horizontal="center" vertical="center" wrapText="1"/>
      <protection/>
    </xf>
    <xf numFmtId="187" fontId="36" fillId="24" borderId="15" xfId="437" applyNumberFormat="1" applyFont="1" applyFill="1" applyBorder="1" applyAlignment="1">
      <alignment horizontal="center" vertical="center" wrapText="1"/>
      <protection/>
    </xf>
    <xf numFmtId="187" fontId="36" fillId="24" borderId="18" xfId="437" applyNumberFormat="1" applyFont="1" applyFill="1" applyBorder="1" applyAlignment="1">
      <alignment horizontal="center" vertical="center" wrapText="1"/>
      <protection/>
    </xf>
    <xf numFmtId="187" fontId="36" fillId="24" borderId="0" xfId="435" applyNumberFormat="1" applyFont="1" applyFill="1" applyAlignment="1" applyProtection="1">
      <alignment horizontal="left" vertical="center" wrapText="1"/>
      <protection/>
    </xf>
    <xf numFmtId="187" fontId="41" fillId="24" borderId="0" xfId="435" applyNumberFormat="1" applyFont="1" applyFill="1" applyAlignment="1" applyProtection="1">
      <alignment horizontal="center" vertical="center"/>
      <protection/>
    </xf>
    <xf numFmtId="187" fontId="36" fillId="24" borderId="10" xfId="435" applyNumberFormat="1" applyFont="1" applyFill="1" applyBorder="1" applyAlignment="1">
      <alignment horizontal="left"/>
      <protection/>
    </xf>
    <xf numFmtId="187" fontId="36" fillId="24" borderId="21" xfId="435" applyNumberFormat="1" applyFont="1" applyFill="1" applyBorder="1" applyAlignment="1" applyProtection="1">
      <alignment horizontal="center" vertical="center"/>
      <protection/>
    </xf>
    <xf numFmtId="187" fontId="36" fillId="24" borderId="22" xfId="435" applyNumberFormat="1" applyFont="1" applyFill="1" applyBorder="1" applyAlignment="1" applyProtection="1">
      <alignment horizontal="center" vertical="center"/>
      <protection/>
    </xf>
    <xf numFmtId="187" fontId="36" fillId="24" borderId="23" xfId="435" applyNumberFormat="1" applyFont="1" applyFill="1" applyBorder="1" applyAlignment="1" applyProtection="1">
      <alignment horizontal="center" vertical="center"/>
      <protection/>
    </xf>
    <xf numFmtId="187" fontId="36" fillId="24" borderId="24" xfId="435" applyNumberFormat="1" applyFont="1" applyFill="1" applyBorder="1" applyAlignment="1" applyProtection="1">
      <alignment horizontal="center" vertical="center"/>
      <protection/>
    </xf>
    <xf numFmtId="187" fontId="36" fillId="24" borderId="17" xfId="435" applyNumberFormat="1" applyFont="1" applyFill="1" applyBorder="1" applyAlignment="1" applyProtection="1">
      <alignment horizontal="center" vertical="center"/>
      <protection/>
    </xf>
    <xf numFmtId="187" fontId="36" fillId="24" borderId="25" xfId="435" applyNumberFormat="1" applyFont="1" applyFill="1" applyBorder="1" applyAlignment="1" applyProtection="1">
      <alignment horizontal="center" vertical="center"/>
      <protection/>
    </xf>
    <xf numFmtId="187" fontId="36" fillId="24" borderId="15" xfId="435" applyNumberFormat="1" applyFont="1" applyFill="1" applyBorder="1" applyAlignment="1" applyProtection="1">
      <alignment horizontal="center" vertical="center" wrapText="1"/>
      <protection/>
    </xf>
    <xf numFmtId="187" fontId="36" fillId="24" borderId="16" xfId="435" applyNumberFormat="1" applyFont="1" applyFill="1" applyBorder="1" applyAlignment="1" applyProtection="1">
      <alignment horizontal="center" vertical="center" wrapText="1"/>
      <protection/>
    </xf>
    <xf numFmtId="187" fontId="36" fillId="24" borderId="18" xfId="435" applyNumberFormat="1" applyFont="1" applyFill="1" applyBorder="1" applyAlignment="1" applyProtection="1">
      <alignment horizontal="center" vertical="center" wrapText="1"/>
      <protection/>
    </xf>
    <xf numFmtId="49" fontId="36" fillId="24" borderId="15" xfId="440" applyNumberFormat="1" applyFont="1" applyFill="1" applyBorder="1" applyAlignment="1">
      <alignment horizontal="center" vertical="center" wrapText="1"/>
      <protection/>
    </xf>
    <xf numFmtId="49" fontId="36" fillId="24" borderId="18" xfId="440" applyNumberFormat="1" applyFont="1" applyFill="1" applyBorder="1" applyAlignment="1">
      <alignment horizontal="center" vertical="center" wrapText="1"/>
      <protection/>
    </xf>
    <xf numFmtId="49" fontId="36" fillId="24" borderId="15" xfId="440" applyNumberFormat="1" applyFont="1" applyFill="1" applyBorder="1" applyAlignment="1">
      <alignment horizontal="center" vertical="center"/>
      <protection/>
    </xf>
    <xf numFmtId="49" fontId="36" fillId="24" borderId="18" xfId="440" applyNumberFormat="1" applyFont="1" applyFill="1" applyBorder="1" applyAlignment="1">
      <alignment horizontal="center" vertical="center"/>
      <protection/>
    </xf>
    <xf numFmtId="184" fontId="41" fillId="24" borderId="0" xfId="440" applyNumberFormat="1" applyFont="1" applyFill="1" applyAlignment="1" applyProtection="1">
      <alignment horizontal="center" vertical="center"/>
      <protection/>
    </xf>
    <xf numFmtId="184" fontId="36" fillId="24" borderId="10" xfId="440" applyNumberFormat="1" applyFont="1" applyFill="1" applyBorder="1" applyAlignment="1" applyProtection="1">
      <alignment vertical="center"/>
      <protection/>
    </xf>
    <xf numFmtId="186" fontId="36" fillId="24" borderId="11" xfId="435" applyNumberFormat="1" applyFont="1" applyFill="1" applyBorder="1" applyAlignment="1" applyProtection="1">
      <alignment horizontal="center" vertical="center"/>
      <protection/>
    </xf>
    <xf numFmtId="0" fontId="36" fillId="24" borderId="11" xfId="440" applyNumberFormat="1" applyFont="1" applyFill="1" applyBorder="1" applyAlignment="1" applyProtection="1">
      <alignment horizontal="center" vertical="center" wrapText="1"/>
      <protection/>
    </xf>
    <xf numFmtId="0" fontId="36" fillId="24" borderId="15" xfId="440" applyNumberFormat="1" applyFont="1" applyFill="1" applyBorder="1" applyAlignment="1" applyProtection="1">
      <alignment horizontal="center" vertical="center"/>
      <protection/>
    </xf>
    <xf numFmtId="0" fontId="36" fillId="24" borderId="18" xfId="440" applyNumberFormat="1" applyFont="1" applyFill="1" applyBorder="1" applyAlignment="1" applyProtection="1">
      <alignment horizontal="center" vertical="center"/>
      <protection/>
    </xf>
    <xf numFmtId="0" fontId="36" fillId="24" borderId="11" xfId="440" applyNumberFormat="1" applyFont="1" applyFill="1" applyBorder="1" applyAlignment="1" applyProtection="1">
      <alignment horizontal="center" vertical="center" shrinkToFit="1"/>
      <protection/>
    </xf>
    <xf numFmtId="0" fontId="4" fillId="0" borderId="0" xfId="441" applyNumberFormat="1" applyFont="1" applyFill="1" applyAlignment="1" applyProtection="1">
      <alignment horizontal="center" vertical="center"/>
      <protection/>
    </xf>
    <xf numFmtId="184" fontId="3" fillId="0" borderId="10" xfId="441" applyNumberFormat="1" applyFont="1" applyFill="1" applyBorder="1" applyAlignment="1" applyProtection="1">
      <alignment vertical="center"/>
      <protection/>
    </xf>
    <xf numFmtId="184" fontId="3" fillId="2" borderId="10" xfId="441" applyNumberFormat="1" applyFont="1" applyFill="1" applyBorder="1" applyAlignment="1" applyProtection="1">
      <alignment vertical="center"/>
      <protection/>
    </xf>
    <xf numFmtId="0" fontId="3" fillId="0" borderId="21" xfId="441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vertical="center"/>
    </xf>
    <xf numFmtId="0" fontId="3" fillId="0" borderId="11" xfId="441" applyNumberFormat="1" applyFont="1" applyFill="1" applyBorder="1" applyAlignment="1" applyProtection="1">
      <alignment horizontal="center" vertical="center" wrapText="1"/>
      <protection/>
    </xf>
    <xf numFmtId="0" fontId="3" fillId="0" borderId="15" xfId="441" applyNumberFormat="1" applyFont="1" applyFill="1" applyBorder="1" applyAlignment="1" applyProtection="1">
      <alignment horizontal="center" vertical="center" wrapText="1"/>
      <protection/>
    </xf>
    <xf numFmtId="0" fontId="3" fillId="0" borderId="18" xfId="441" applyNumberFormat="1" applyFont="1" applyFill="1" applyBorder="1" applyAlignment="1" applyProtection="1">
      <alignment horizontal="center" vertical="center" wrapText="1"/>
      <protection/>
    </xf>
    <xf numFmtId="0" fontId="3" fillId="0" borderId="11" xfId="441" applyNumberFormat="1" applyFont="1" applyFill="1" applyBorder="1" applyAlignment="1" applyProtection="1">
      <alignment horizontal="center" vertical="center" shrinkToFit="1"/>
      <protection/>
    </xf>
    <xf numFmtId="0" fontId="3" fillId="0" borderId="14" xfId="441" applyNumberFormat="1" applyFont="1" applyFill="1" applyBorder="1" applyAlignment="1" applyProtection="1">
      <alignment horizontal="center" vertical="center"/>
      <protection/>
    </xf>
    <xf numFmtId="0" fontId="3" fillId="0" borderId="12" xfId="441" applyNumberFormat="1" applyFont="1" applyFill="1" applyBorder="1" applyAlignment="1" applyProtection="1">
      <alignment horizontal="center" vertical="center"/>
      <protection/>
    </xf>
    <xf numFmtId="0" fontId="3" fillId="0" borderId="13" xfId="441" applyNumberFormat="1" applyFont="1" applyFill="1" applyBorder="1" applyAlignment="1" applyProtection="1">
      <alignment horizontal="center" vertical="center"/>
      <protection/>
    </xf>
    <xf numFmtId="193" fontId="35" fillId="24" borderId="14" xfId="438" applyNumberFormat="1" applyFont="1" applyFill="1" applyBorder="1" applyAlignment="1" applyProtection="1">
      <alignment horizontal="center" vertical="center"/>
      <protection/>
    </xf>
    <xf numFmtId="193" fontId="35" fillId="24" borderId="21" xfId="438" applyNumberFormat="1" applyFont="1" applyFill="1" applyBorder="1" applyAlignment="1" applyProtection="1">
      <alignment horizontal="center" vertical="center"/>
      <protection/>
    </xf>
    <xf numFmtId="0" fontId="35" fillId="24" borderId="15" xfId="438" applyFont="1" applyFill="1" applyBorder="1" applyAlignment="1">
      <alignment horizontal="center" vertical="center" wrapText="1"/>
      <protection/>
    </xf>
    <xf numFmtId="0" fontId="35" fillId="24" borderId="16" xfId="438" applyFont="1" applyFill="1" applyBorder="1" applyAlignment="1">
      <alignment horizontal="center" vertical="center" wrapText="1"/>
      <protection/>
    </xf>
    <xf numFmtId="193" fontId="35" fillId="24" borderId="21" xfId="438" applyNumberFormat="1" applyFont="1" applyFill="1" applyBorder="1" applyAlignment="1" applyProtection="1">
      <alignment horizontal="center" vertical="center" wrapText="1"/>
      <protection/>
    </xf>
    <xf numFmtId="193" fontId="35" fillId="24" borderId="22" xfId="438" applyNumberFormat="1" applyFont="1" applyFill="1" applyBorder="1" applyAlignment="1" applyProtection="1">
      <alignment horizontal="center" vertical="center" wrapText="1"/>
      <protection/>
    </xf>
    <xf numFmtId="193" fontId="35" fillId="24" borderId="23" xfId="438" applyNumberFormat="1" applyFont="1" applyFill="1" applyBorder="1" applyAlignment="1" applyProtection="1">
      <alignment horizontal="center" vertical="center" wrapText="1"/>
      <protection/>
    </xf>
    <xf numFmtId="193" fontId="35" fillId="24" borderId="24" xfId="438" applyNumberFormat="1" applyFont="1" applyFill="1" applyBorder="1" applyAlignment="1" applyProtection="1">
      <alignment horizontal="center" vertical="center" wrapText="1"/>
      <protection/>
    </xf>
    <xf numFmtId="193" fontId="35" fillId="24" borderId="17" xfId="438" applyNumberFormat="1" applyFont="1" applyFill="1" applyBorder="1" applyAlignment="1" applyProtection="1">
      <alignment horizontal="center" vertical="center" wrapText="1"/>
      <protection/>
    </xf>
    <xf numFmtId="193" fontId="35" fillId="24" borderId="25" xfId="438" applyNumberFormat="1" applyFont="1" applyFill="1" applyBorder="1" applyAlignment="1" applyProtection="1">
      <alignment horizontal="center" vertical="center" wrapText="1"/>
      <protection/>
    </xf>
    <xf numFmtId="0" fontId="35" fillId="24" borderId="14" xfId="0" applyFont="1" applyFill="1" applyBorder="1" applyAlignment="1">
      <alignment vertical="center" wrapText="1"/>
    </xf>
    <xf numFmtId="0" fontId="35" fillId="24" borderId="13" xfId="0" applyFont="1" applyFill="1" applyBorder="1" applyAlignment="1">
      <alignment vertical="center" wrapText="1"/>
    </xf>
    <xf numFmtId="0" fontId="35" fillId="24" borderId="11" xfId="438" applyFont="1" applyFill="1" applyBorder="1" applyAlignment="1">
      <alignment horizontal="left" vertical="center" wrapText="1"/>
      <protection/>
    </xf>
    <xf numFmtId="0" fontId="35" fillId="24" borderId="14" xfId="438" applyFont="1" applyFill="1" applyBorder="1" applyAlignment="1">
      <alignment horizontal="left" vertical="center" wrapText="1"/>
      <protection/>
    </xf>
    <xf numFmtId="0" fontId="35" fillId="24" borderId="13" xfId="438" applyFont="1" applyFill="1" applyBorder="1" applyAlignment="1">
      <alignment horizontal="left" vertical="center" wrapText="1"/>
      <protection/>
    </xf>
    <xf numFmtId="193" fontId="35" fillId="24" borderId="14" xfId="438" applyNumberFormat="1" applyFont="1" applyFill="1" applyBorder="1" applyAlignment="1" applyProtection="1">
      <alignment horizontal="center" vertical="center" wrapText="1"/>
      <protection/>
    </xf>
    <xf numFmtId="193" fontId="35" fillId="24" borderId="13" xfId="438" applyNumberFormat="1" applyFont="1" applyFill="1" applyBorder="1" applyAlignment="1" applyProtection="1">
      <alignment horizontal="center" vertical="center" wrapText="1"/>
      <protection/>
    </xf>
    <xf numFmtId="0" fontId="35" fillId="24" borderId="14" xfId="0" applyFont="1" applyFill="1" applyBorder="1" applyAlignment="1">
      <alignment horizontal="center" vertical="center" wrapText="1"/>
    </xf>
    <xf numFmtId="0" fontId="35" fillId="24" borderId="13" xfId="0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 vertical="center" wrapText="1"/>
    </xf>
    <xf numFmtId="193" fontId="41" fillId="24" borderId="0" xfId="438" applyNumberFormat="1" applyFont="1" applyFill="1" applyAlignment="1" applyProtection="1">
      <alignment horizontal="center" vertical="center" wrapText="1"/>
      <protection/>
    </xf>
    <xf numFmtId="193" fontId="36" fillId="24" borderId="10" xfId="438" applyNumberFormat="1" applyFont="1" applyFill="1" applyBorder="1" applyAlignment="1" applyProtection="1">
      <alignment vertical="center" wrapText="1"/>
      <protection/>
    </xf>
    <xf numFmtId="193" fontId="35" fillId="24" borderId="12" xfId="438" applyNumberFormat="1" applyFont="1" applyFill="1" applyBorder="1" applyAlignment="1" applyProtection="1">
      <alignment horizontal="center" vertical="center" wrapText="1"/>
      <protection/>
    </xf>
    <xf numFmtId="186" fontId="35" fillId="24" borderId="14" xfId="438" applyNumberFormat="1" applyFont="1" applyFill="1" applyBorder="1" applyAlignment="1" applyProtection="1">
      <alignment horizontal="center" vertical="center"/>
      <protection/>
    </xf>
    <xf numFmtId="186" fontId="35" fillId="24" borderId="12" xfId="438" applyNumberFormat="1" applyFont="1" applyFill="1" applyBorder="1" applyAlignment="1" applyProtection="1">
      <alignment horizontal="center" vertical="center"/>
      <protection/>
    </xf>
    <xf numFmtId="186" fontId="35" fillId="24" borderId="13" xfId="438" applyNumberFormat="1" applyFont="1" applyFill="1" applyBorder="1" applyAlignment="1" applyProtection="1">
      <alignment horizontal="center" vertical="center"/>
      <protection/>
    </xf>
    <xf numFmtId="0" fontId="35" fillId="24" borderId="11" xfId="438" applyNumberFormat="1" applyFont="1" applyFill="1" applyBorder="1" applyAlignment="1" applyProtection="1">
      <alignment horizontal="center" vertical="center"/>
      <protection/>
    </xf>
    <xf numFmtId="49" fontId="35" fillId="24" borderId="15" xfId="438" applyNumberFormat="1" applyFont="1" applyFill="1" applyBorder="1" applyAlignment="1">
      <alignment horizontal="center" vertical="center" wrapText="1"/>
      <protection/>
    </xf>
    <xf numFmtId="49" fontId="35" fillId="24" borderId="18" xfId="438" applyNumberFormat="1" applyFont="1" applyFill="1" applyBorder="1" applyAlignment="1">
      <alignment horizontal="center" vertical="center" wrapText="1"/>
      <protection/>
    </xf>
    <xf numFmtId="0" fontId="4" fillId="0" borderId="0" xfId="439" applyNumberFormat="1" applyFont="1" applyFill="1" applyAlignment="1" applyProtection="1">
      <alignment horizontal="center" vertical="center"/>
      <protection/>
    </xf>
    <xf numFmtId="0" fontId="3" fillId="0" borderId="21" xfId="441" applyNumberFormat="1" applyFont="1" applyFill="1" applyBorder="1" applyAlignment="1" applyProtection="1">
      <alignment horizontal="center" vertical="center" shrinkToFit="1"/>
      <protection/>
    </xf>
    <xf numFmtId="0" fontId="0" fillId="0" borderId="17" xfId="0" applyBorder="1" applyAlignment="1">
      <alignment vertical="center" shrinkToFit="1"/>
    </xf>
    <xf numFmtId="0" fontId="3" fillId="0" borderId="15" xfId="441" applyNumberFormat="1" applyFont="1" applyFill="1" applyBorder="1" applyAlignment="1" applyProtection="1">
      <alignment horizontal="center" vertical="center" shrinkToFit="1"/>
      <protection/>
    </xf>
    <xf numFmtId="0" fontId="3" fillId="0" borderId="18" xfId="441" applyNumberFormat="1" applyFont="1" applyFill="1" applyBorder="1" applyAlignment="1" applyProtection="1">
      <alignment horizontal="center" vertical="center" shrinkToFit="1"/>
      <protection/>
    </xf>
    <xf numFmtId="184" fontId="3" fillId="0" borderId="10" xfId="439" applyNumberFormat="1" applyFont="1" applyFill="1" applyBorder="1" applyAlignment="1" applyProtection="1">
      <alignment vertical="center"/>
      <protection/>
    </xf>
    <xf numFmtId="184" fontId="3" fillId="2" borderId="10" xfId="439" applyNumberFormat="1" applyFont="1" applyFill="1" applyBorder="1" applyAlignment="1" applyProtection="1">
      <alignment vertical="center"/>
      <protection/>
    </xf>
    <xf numFmtId="187" fontId="35" fillId="24" borderId="15" xfId="436" applyNumberFormat="1" applyFont="1" applyFill="1" applyBorder="1" applyAlignment="1">
      <alignment horizontal="center" vertical="center" wrapText="1"/>
      <protection/>
    </xf>
    <xf numFmtId="187" fontId="35" fillId="24" borderId="16" xfId="436" applyNumberFormat="1" applyFont="1" applyFill="1" applyBorder="1" applyAlignment="1">
      <alignment horizontal="center" vertical="center" wrapText="1"/>
      <protection/>
    </xf>
    <xf numFmtId="187" fontId="35" fillId="24" borderId="18" xfId="436" applyNumberFormat="1" applyFont="1" applyFill="1" applyBorder="1" applyAlignment="1">
      <alignment horizontal="center" vertical="center" wrapText="1"/>
      <protection/>
    </xf>
    <xf numFmtId="187" fontId="35" fillId="24" borderId="11" xfId="436" applyNumberFormat="1" applyFont="1" applyFill="1" applyBorder="1" applyAlignment="1">
      <alignment horizontal="center" vertical="center" wrapText="1"/>
      <protection/>
    </xf>
    <xf numFmtId="187" fontId="35" fillId="24" borderId="11" xfId="442" applyNumberFormat="1" applyFont="1" applyFill="1" applyBorder="1" applyAlignment="1" applyProtection="1">
      <alignment horizontal="center" vertical="center"/>
      <protection/>
    </xf>
    <xf numFmtId="187" fontId="35" fillId="24" borderId="14" xfId="442" applyNumberFormat="1" applyFont="1" applyFill="1" applyBorder="1" applyAlignment="1" applyProtection="1">
      <alignment horizontal="center" vertical="center" wrapText="1"/>
      <protection/>
    </xf>
    <xf numFmtId="187" fontId="35" fillId="24" borderId="18" xfId="442" applyNumberFormat="1" applyFont="1" applyFill="1" applyBorder="1" applyAlignment="1" applyProtection="1">
      <alignment horizontal="center" vertical="center" wrapText="1"/>
      <protection/>
    </xf>
    <xf numFmtId="187" fontId="35" fillId="24" borderId="11" xfId="442" applyNumberFormat="1" applyFont="1" applyFill="1" applyBorder="1" applyAlignment="1" applyProtection="1">
      <alignment horizontal="center" vertical="center" wrapText="1"/>
      <protection/>
    </xf>
    <xf numFmtId="187" fontId="41" fillId="24" borderId="0" xfId="442" applyNumberFormat="1" applyFont="1" applyFill="1" applyAlignment="1" applyProtection="1">
      <alignment horizontal="center" vertical="center"/>
      <protection/>
    </xf>
    <xf numFmtId="187" fontId="36" fillId="24" borderId="10" xfId="442" applyNumberFormat="1" applyFont="1" applyFill="1" applyBorder="1" applyAlignment="1">
      <alignment horizontal="left" vertical="center"/>
      <protection/>
    </xf>
    <xf numFmtId="187" fontId="35" fillId="24" borderId="11" xfId="436" applyNumberFormat="1" applyFont="1" applyFill="1" applyBorder="1" applyAlignment="1">
      <alignment horizontal="center" wrapText="1"/>
      <protection/>
    </xf>
    <xf numFmtId="0" fontId="41" fillId="24" borderId="0" xfId="0" applyFont="1" applyFill="1" applyAlignment="1">
      <alignment horizontal="center" vertical="center"/>
    </xf>
    <xf numFmtId="0" fontId="35" fillId="24" borderId="20" xfId="0" applyFont="1" applyFill="1" applyBorder="1" applyAlignment="1">
      <alignment horizontal="left" vertical="center" wrapText="1"/>
    </xf>
  </cellXfs>
  <cellStyles count="607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2 4" xfId="19"/>
    <cellStyle name="20% - 强调文字颜色 1 3" xfId="20"/>
    <cellStyle name="20% - 强调文字颜色 2" xfId="21"/>
    <cellStyle name="20% - 强调文字颜色 2 2" xfId="22"/>
    <cellStyle name="20% - 强调文字颜色 2 2 2" xfId="23"/>
    <cellStyle name="20% - 强调文字颜色 2 2 3" xfId="24"/>
    <cellStyle name="20% - 强调文字颜色 2 2 4" xfId="25"/>
    <cellStyle name="20% - 强调文字颜色 2 3" xfId="26"/>
    <cellStyle name="20% - 强调文字颜色 3" xfId="27"/>
    <cellStyle name="20% - 强调文字颜色 3 2" xfId="28"/>
    <cellStyle name="20% - 强调文字颜色 3 2 2" xfId="29"/>
    <cellStyle name="20% - 强调文字颜色 3 2 3" xfId="30"/>
    <cellStyle name="20% - 强调文字颜色 3 2 4" xfId="31"/>
    <cellStyle name="20% - 强调文字颜色 3 3" xfId="32"/>
    <cellStyle name="20% - 强调文字颜色 4" xfId="33"/>
    <cellStyle name="20% - 强调文字颜色 4 2" xfId="34"/>
    <cellStyle name="20% - 强调文字颜色 4 2 2" xfId="35"/>
    <cellStyle name="20% - 强调文字颜色 4 2 3" xfId="36"/>
    <cellStyle name="20% - 强调文字颜色 4 2 4" xfId="37"/>
    <cellStyle name="20% - 强调文字颜色 4 3" xfId="38"/>
    <cellStyle name="20% - 强调文字颜色 5" xfId="39"/>
    <cellStyle name="20% - 强调文字颜色 5 2" xfId="40"/>
    <cellStyle name="20% - 强调文字颜色 5 2 2" xfId="41"/>
    <cellStyle name="20% - 强调文字颜色 5 2 3" xfId="42"/>
    <cellStyle name="20% - 强调文字颜色 5 2 4" xfId="43"/>
    <cellStyle name="20% - 强调文字颜色 5 3" xfId="44"/>
    <cellStyle name="20% - 强调文字颜色 6" xfId="45"/>
    <cellStyle name="20% - 强调文字颜色 6 2" xfId="46"/>
    <cellStyle name="20% - 强调文字颜色 6 2 2" xfId="47"/>
    <cellStyle name="20% - 强调文字颜色 6 2 3" xfId="48"/>
    <cellStyle name="20% - 强调文字颜色 6 2 4" xfId="49"/>
    <cellStyle name="20% - 强调文字颜色 6 3" xfId="50"/>
    <cellStyle name="20% - 着色 1" xfId="51"/>
    <cellStyle name="20% - 着色 1 2" xfId="52"/>
    <cellStyle name="20% - 着色 1 2 2" xfId="53"/>
    <cellStyle name="20% - 着色 1 2 3" xfId="54"/>
    <cellStyle name="20% - 着色 1 2 4" xfId="55"/>
    <cellStyle name="20% - 着色 1 2 5" xfId="56"/>
    <cellStyle name="20% - 着色 1 3" xfId="57"/>
    <cellStyle name="20% - 着色 1 4" xfId="58"/>
    <cellStyle name="20% - 着色 1 5" xfId="59"/>
    <cellStyle name="20% - 着色 1 6" xfId="60"/>
    <cellStyle name="20% - 着色 1 7" xfId="61"/>
    <cellStyle name="20% - 着色 1 8" xfId="62"/>
    <cellStyle name="20% - 着色 1 9" xfId="63"/>
    <cellStyle name="20% - 着色 2" xfId="64"/>
    <cellStyle name="20% - 着色 2 2" xfId="65"/>
    <cellStyle name="20% - 着色 2 2 2" xfId="66"/>
    <cellStyle name="20% - 着色 2 2 3" xfId="67"/>
    <cellStyle name="20% - 着色 2 2 4" xfId="68"/>
    <cellStyle name="20% - 着色 2 2 5" xfId="69"/>
    <cellStyle name="20% - 着色 2 3" xfId="70"/>
    <cellStyle name="20% - 着色 2 4" xfId="71"/>
    <cellStyle name="20% - 着色 2 5" xfId="72"/>
    <cellStyle name="20% - 着色 2 6" xfId="73"/>
    <cellStyle name="20% - 着色 2 7" xfId="74"/>
    <cellStyle name="20% - 着色 2 8" xfId="75"/>
    <cellStyle name="20% - 着色 2 9" xfId="76"/>
    <cellStyle name="20% - 着色 3" xfId="77"/>
    <cellStyle name="20% - 着色 3 2" xfId="78"/>
    <cellStyle name="20% - 着色 3 2 2" xfId="79"/>
    <cellStyle name="20% - 着色 3 2 3" xfId="80"/>
    <cellStyle name="20% - 着色 3 2 4" xfId="81"/>
    <cellStyle name="20% - 着色 3 2 5" xfId="82"/>
    <cellStyle name="20% - 着色 3 3" xfId="83"/>
    <cellStyle name="20% - 着色 3 4" xfId="84"/>
    <cellStyle name="20% - 着色 3 5" xfId="85"/>
    <cellStyle name="20% - 着色 3 6" xfId="86"/>
    <cellStyle name="20% - 着色 3 7" xfId="87"/>
    <cellStyle name="20% - 着色 3 8" xfId="88"/>
    <cellStyle name="20% - 着色 3 9" xfId="89"/>
    <cellStyle name="20% - 着色 4" xfId="90"/>
    <cellStyle name="20% - 着色 4 2" xfId="91"/>
    <cellStyle name="20% - 着色 4 2 2" xfId="92"/>
    <cellStyle name="20% - 着色 4 2 3" xfId="93"/>
    <cellStyle name="20% - 着色 4 2 4" xfId="94"/>
    <cellStyle name="20% - 着色 4 2 5" xfId="95"/>
    <cellStyle name="20% - 着色 4 3" xfId="96"/>
    <cellStyle name="20% - 着色 4 4" xfId="97"/>
    <cellStyle name="20% - 着色 4 5" xfId="98"/>
    <cellStyle name="20% - 着色 4 6" xfId="99"/>
    <cellStyle name="20% - 着色 4 7" xfId="100"/>
    <cellStyle name="20% - 着色 4 8" xfId="101"/>
    <cellStyle name="20% - 着色 4 9" xfId="102"/>
    <cellStyle name="20% - 着色 5" xfId="103"/>
    <cellStyle name="20% - 着色 5 2" xfId="104"/>
    <cellStyle name="20% - 着色 5 2 2" xfId="105"/>
    <cellStyle name="20% - 着色 5 2 3" xfId="106"/>
    <cellStyle name="20% - 着色 5 2 4" xfId="107"/>
    <cellStyle name="20% - 着色 5 2 5" xfId="108"/>
    <cellStyle name="20% - 着色 5 3" xfId="109"/>
    <cellStyle name="20% - 着色 5 4" xfId="110"/>
    <cellStyle name="20% - 着色 5 5" xfId="111"/>
    <cellStyle name="20% - 着色 5 6" xfId="112"/>
    <cellStyle name="20% - 着色 5 7" xfId="113"/>
    <cellStyle name="20% - 着色 5 8" xfId="114"/>
    <cellStyle name="20% - 着色 5 9" xfId="115"/>
    <cellStyle name="20% - 着色 6" xfId="116"/>
    <cellStyle name="20% - 着色 6 2" xfId="117"/>
    <cellStyle name="20% - 着色 6 2 2" xfId="118"/>
    <cellStyle name="20% - 着色 6 2 3" xfId="119"/>
    <cellStyle name="20% - 着色 6 2 4" xfId="120"/>
    <cellStyle name="20% - 着色 6 2 5" xfId="121"/>
    <cellStyle name="20% - 着色 6 3" xfId="122"/>
    <cellStyle name="20% - 着色 6 4" xfId="123"/>
    <cellStyle name="20% - 着色 6 5" xfId="124"/>
    <cellStyle name="20% - 着色 6 6" xfId="125"/>
    <cellStyle name="20% - 着色 6 7" xfId="126"/>
    <cellStyle name="20% - 着色 6 8" xfId="127"/>
    <cellStyle name="20% - 着色 6 9" xfId="128"/>
    <cellStyle name="40% - 强调文字颜色 1" xfId="129"/>
    <cellStyle name="40% - 强调文字颜色 1 2" xfId="130"/>
    <cellStyle name="40% - 强调文字颜色 1 2 2" xfId="131"/>
    <cellStyle name="40% - 强调文字颜色 1 2 3" xfId="132"/>
    <cellStyle name="40% - 强调文字颜色 1 2 4" xfId="133"/>
    <cellStyle name="40% - 强调文字颜色 1 3" xfId="134"/>
    <cellStyle name="40% - 强调文字颜色 2" xfId="135"/>
    <cellStyle name="40% - 强调文字颜色 2 2" xfId="136"/>
    <cellStyle name="40% - 强调文字颜色 2 2 2" xfId="137"/>
    <cellStyle name="40% - 强调文字颜色 2 2 3" xfId="138"/>
    <cellStyle name="40% - 强调文字颜色 2 2 4" xfId="139"/>
    <cellStyle name="40% - 强调文字颜色 2 3" xfId="140"/>
    <cellStyle name="40% - 强调文字颜色 3" xfId="141"/>
    <cellStyle name="40% - 强调文字颜色 3 2" xfId="142"/>
    <cellStyle name="40% - 强调文字颜色 3 2 2" xfId="143"/>
    <cellStyle name="40% - 强调文字颜色 3 2 3" xfId="144"/>
    <cellStyle name="40% - 强调文字颜色 3 2 4" xfId="145"/>
    <cellStyle name="40% - 强调文字颜色 3 3" xfId="146"/>
    <cellStyle name="40% - 强调文字颜色 4" xfId="147"/>
    <cellStyle name="40% - 强调文字颜色 4 2" xfId="148"/>
    <cellStyle name="40% - 强调文字颜色 4 2 2" xfId="149"/>
    <cellStyle name="40% - 强调文字颜色 4 2 3" xfId="150"/>
    <cellStyle name="40% - 强调文字颜色 4 2 4" xfId="151"/>
    <cellStyle name="40% - 强调文字颜色 4 3" xfId="152"/>
    <cellStyle name="40% - 强调文字颜色 5" xfId="153"/>
    <cellStyle name="40% - 强调文字颜色 5 2" xfId="154"/>
    <cellStyle name="40% - 强调文字颜色 5 2 2" xfId="155"/>
    <cellStyle name="40% - 强调文字颜色 5 2 3" xfId="156"/>
    <cellStyle name="40% - 强调文字颜色 5 2 4" xfId="157"/>
    <cellStyle name="40% - 强调文字颜色 5 3" xfId="158"/>
    <cellStyle name="40% - 强调文字颜色 6" xfId="159"/>
    <cellStyle name="40% - 强调文字颜色 6 2" xfId="160"/>
    <cellStyle name="40% - 强调文字颜色 6 2 2" xfId="161"/>
    <cellStyle name="40% - 强调文字颜色 6 2 3" xfId="162"/>
    <cellStyle name="40% - 强调文字颜色 6 2 4" xfId="163"/>
    <cellStyle name="40% - 强调文字颜色 6 3" xfId="164"/>
    <cellStyle name="40% - 着色 1" xfId="165"/>
    <cellStyle name="40% - 着色 1 2" xfId="166"/>
    <cellStyle name="40% - 着色 1 2 2" xfId="167"/>
    <cellStyle name="40% - 着色 1 2 3" xfId="168"/>
    <cellStyle name="40% - 着色 1 2 4" xfId="169"/>
    <cellStyle name="40% - 着色 1 2 5" xfId="170"/>
    <cellStyle name="40% - 着色 1 3" xfId="171"/>
    <cellStyle name="40% - 着色 1 4" xfId="172"/>
    <cellStyle name="40% - 着色 1 5" xfId="173"/>
    <cellStyle name="40% - 着色 1 6" xfId="174"/>
    <cellStyle name="40% - 着色 1 7" xfId="175"/>
    <cellStyle name="40% - 着色 1 8" xfId="176"/>
    <cellStyle name="40% - 着色 1 9" xfId="177"/>
    <cellStyle name="40% - 着色 2" xfId="178"/>
    <cellStyle name="40% - 着色 2 2" xfId="179"/>
    <cellStyle name="40% - 着色 2 2 2" xfId="180"/>
    <cellStyle name="40% - 着色 2 2 3" xfId="181"/>
    <cellStyle name="40% - 着色 2 2 4" xfId="182"/>
    <cellStyle name="40% - 着色 2 2 5" xfId="183"/>
    <cellStyle name="40% - 着色 2 3" xfId="184"/>
    <cellStyle name="40% - 着色 2 4" xfId="185"/>
    <cellStyle name="40% - 着色 2 5" xfId="186"/>
    <cellStyle name="40% - 着色 2 6" xfId="187"/>
    <cellStyle name="40% - 着色 2 7" xfId="188"/>
    <cellStyle name="40% - 着色 2 8" xfId="189"/>
    <cellStyle name="40% - 着色 2 9" xfId="190"/>
    <cellStyle name="40% - 着色 3" xfId="191"/>
    <cellStyle name="40% - 着色 3 2" xfId="192"/>
    <cellStyle name="40% - 着色 3 2 2" xfId="193"/>
    <cellStyle name="40% - 着色 3 2 3" xfId="194"/>
    <cellStyle name="40% - 着色 3 2 4" xfId="195"/>
    <cellStyle name="40% - 着色 3 2 5" xfId="196"/>
    <cellStyle name="40% - 着色 3 3" xfId="197"/>
    <cellStyle name="40% - 着色 3 4" xfId="198"/>
    <cellStyle name="40% - 着色 3 5" xfId="199"/>
    <cellStyle name="40% - 着色 3 6" xfId="200"/>
    <cellStyle name="40% - 着色 3 7" xfId="201"/>
    <cellStyle name="40% - 着色 3 8" xfId="202"/>
    <cellStyle name="40% - 着色 3 9" xfId="203"/>
    <cellStyle name="40% - 着色 4" xfId="204"/>
    <cellStyle name="40% - 着色 4 2" xfId="205"/>
    <cellStyle name="40% - 着色 4 2 2" xfId="206"/>
    <cellStyle name="40% - 着色 4 2 3" xfId="207"/>
    <cellStyle name="40% - 着色 4 2 4" xfId="208"/>
    <cellStyle name="40% - 着色 4 2 5" xfId="209"/>
    <cellStyle name="40% - 着色 4 3" xfId="210"/>
    <cellStyle name="40% - 着色 4 4" xfId="211"/>
    <cellStyle name="40% - 着色 4 5" xfId="212"/>
    <cellStyle name="40% - 着色 4 6" xfId="213"/>
    <cellStyle name="40% - 着色 4 7" xfId="214"/>
    <cellStyle name="40% - 着色 4 8" xfId="215"/>
    <cellStyle name="40% - 着色 4 9" xfId="216"/>
    <cellStyle name="40% - 着色 5" xfId="217"/>
    <cellStyle name="40% - 着色 5 2" xfId="218"/>
    <cellStyle name="40% - 着色 5 2 2" xfId="219"/>
    <cellStyle name="40% - 着色 5 2 3" xfId="220"/>
    <cellStyle name="40% - 着色 5 2 4" xfId="221"/>
    <cellStyle name="40% - 着色 5 2 5" xfId="222"/>
    <cellStyle name="40% - 着色 5 3" xfId="223"/>
    <cellStyle name="40% - 着色 5 4" xfId="224"/>
    <cellStyle name="40% - 着色 5 5" xfId="225"/>
    <cellStyle name="40% - 着色 5 6" xfId="226"/>
    <cellStyle name="40% - 着色 5 7" xfId="227"/>
    <cellStyle name="40% - 着色 5 8" xfId="228"/>
    <cellStyle name="40% - 着色 5 9" xfId="229"/>
    <cellStyle name="40% - 着色 6" xfId="230"/>
    <cellStyle name="40% - 着色 6 2" xfId="231"/>
    <cellStyle name="40% - 着色 6 2 2" xfId="232"/>
    <cellStyle name="40% - 着色 6 2 3" xfId="233"/>
    <cellStyle name="40% - 着色 6 2 4" xfId="234"/>
    <cellStyle name="40% - 着色 6 2 5" xfId="235"/>
    <cellStyle name="40% - 着色 6 3" xfId="236"/>
    <cellStyle name="40% - 着色 6 4" xfId="237"/>
    <cellStyle name="40% - 着色 6 5" xfId="238"/>
    <cellStyle name="40% - 着色 6 6" xfId="239"/>
    <cellStyle name="40% - 着色 6 7" xfId="240"/>
    <cellStyle name="40% - 着色 6 8" xfId="241"/>
    <cellStyle name="40% - 着色 6 9" xfId="242"/>
    <cellStyle name="60% - 强调文字颜色 1" xfId="243"/>
    <cellStyle name="60% - 强调文字颜色 1 2" xfId="244"/>
    <cellStyle name="60% - 强调文字颜色 1 2 2" xfId="245"/>
    <cellStyle name="60% - 强调文字颜色 1 2 3" xfId="246"/>
    <cellStyle name="60% - 强调文字颜色 1 2 4" xfId="247"/>
    <cellStyle name="60% - 强调文字颜色 1 3" xfId="248"/>
    <cellStyle name="60% - 强调文字颜色 2" xfId="249"/>
    <cellStyle name="60% - 强调文字颜色 2 2" xfId="250"/>
    <cellStyle name="60% - 强调文字颜色 2 2 2" xfId="251"/>
    <cellStyle name="60% - 强调文字颜色 2 2 3" xfId="252"/>
    <cellStyle name="60% - 强调文字颜色 2 2 4" xfId="253"/>
    <cellStyle name="60% - 强调文字颜色 2 3" xfId="254"/>
    <cellStyle name="60% - 强调文字颜色 3" xfId="255"/>
    <cellStyle name="60% - 强调文字颜色 3 2" xfId="256"/>
    <cellStyle name="60% - 强调文字颜色 3 2 2" xfId="257"/>
    <cellStyle name="60% - 强调文字颜色 3 2 3" xfId="258"/>
    <cellStyle name="60% - 强调文字颜色 3 2 4" xfId="259"/>
    <cellStyle name="60% - 强调文字颜色 3 3" xfId="260"/>
    <cellStyle name="60% - 强调文字颜色 4" xfId="261"/>
    <cellStyle name="60% - 强调文字颜色 4 2" xfId="262"/>
    <cellStyle name="60% - 强调文字颜色 4 2 2" xfId="263"/>
    <cellStyle name="60% - 强调文字颜色 4 2 3" xfId="264"/>
    <cellStyle name="60% - 强调文字颜色 4 2 4" xfId="265"/>
    <cellStyle name="60% - 强调文字颜色 4 3" xfId="266"/>
    <cellStyle name="60% - 强调文字颜色 5" xfId="267"/>
    <cellStyle name="60% - 强调文字颜色 5 2" xfId="268"/>
    <cellStyle name="60% - 强调文字颜色 5 2 2" xfId="269"/>
    <cellStyle name="60% - 强调文字颜色 5 2 3" xfId="270"/>
    <cellStyle name="60% - 强调文字颜色 5 2 4" xfId="271"/>
    <cellStyle name="60% - 强调文字颜色 5 3" xfId="272"/>
    <cellStyle name="60% - 强调文字颜色 6" xfId="273"/>
    <cellStyle name="60% - 强调文字颜色 6 2" xfId="274"/>
    <cellStyle name="60% - 强调文字颜色 6 2 2" xfId="275"/>
    <cellStyle name="60% - 强调文字颜色 6 2 3" xfId="276"/>
    <cellStyle name="60% - 强调文字颜色 6 2 4" xfId="277"/>
    <cellStyle name="60% - 强调文字颜色 6 3" xfId="278"/>
    <cellStyle name="60% - 着色 1" xfId="279"/>
    <cellStyle name="60% - 着色 1 2" xfId="280"/>
    <cellStyle name="60% - 着色 1 2 2" xfId="281"/>
    <cellStyle name="60% - 着色 1 2 3" xfId="282"/>
    <cellStyle name="60% - 着色 1 2 4" xfId="283"/>
    <cellStyle name="60% - 着色 1 2 5" xfId="284"/>
    <cellStyle name="60% - 着色 1 3" xfId="285"/>
    <cellStyle name="60% - 着色 1 4" xfId="286"/>
    <cellStyle name="60% - 着色 1 5" xfId="287"/>
    <cellStyle name="60% - 着色 1 6" xfId="288"/>
    <cellStyle name="60% - 着色 1 7" xfId="289"/>
    <cellStyle name="60% - 着色 1 8" xfId="290"/>
    <cellStyle name="60% - 着色 1 9" xfId="291"/>
    <cellStyle name="60% - 着色 2" xfId="292"/>
    <cellStyle name="60% - 着色 2 2" xfId="293"/>
    <cellStyle name="60% - 着色 2 2 2" xfId="294"/>
    <cellStyle name="60% - 着色 2 2 3" xfId="295"/>
    <cellStyle name="60% - 着色 2 2 4" xfId="296"/>
    <cellStyle name="60% - 着色 2 2 5" xfId="297"/>
    <cellStyle name="60% - 着色 2 3" xfId="298"/>
    <cellStyle name="60% - 着色 2 4" xfId="299"/>
    <cellStyle name="60% - 着色 2 5" xfId="300"/>
    <cellStyle name="60% - 着色 2 6" xfId="301"/>
    <cellStyle name="60% - 着色 2 7" xfId="302"/>
    <cellStyle name="60% - 着色 2 8" xfId="303"/>
    <cellStyle name="60% - 着色 2 9" xfId="304"/>
    <cellStyle name="60% - 着色 3" xfId="305"/>
    <cellStyle name="60% - 着色 3 2" xfId="306"/>
    <cellStyle name="60% - 着色 3 2 2" xfId="307"/>
    <cellStyle name="60% - 着色 3 2 3" xfId="308"/>
    <cellStyle name="60% - 着色 3 2 4" xfId="309"/>
    <cellStyle name="60% - 着色 3 2 5" xfId="310"/>
    <cellStyle name="60% - 着色 3 3" xfId="311"/>
    <cellStyle name="60% - 着色 3 4" xfId="312"/>
    <cellStyle name="60% - 着色 3 5" xfId="313"/>
    <cellStyle name="60% - 着色 3 6" xfId="314"/>
    <cellStyle name="60% - 着色 3 7" xfId="315"/>
    <cellStyle name="60% - 着色 3 8" xfId="316"/>
    <cellStyle name="60% - 着色 3 9" xfId="317"/>
    <cellStyle name="60% - 着色 4" xfId="318"/>
    <cellStyle name="60% - 着色 4 2" xfId="319"/>
    <cellStyle name="60% - 着色 4 2 2" xfId="320"/>
    <cellStyle name="60% - 着色 4 2 3" xfId="321"/>
    <cellStyle name="60% - 着色 4 2 4" xfId="322"/>
    <cellStyle name="60% - 着色 4 2 5" xfId="323"/>
    <cellStyle name="60% - 着色 4 3" xfId="324"/>
    <cellStyle name="60% - 着色 4 4" xfId="325"/>
    <cellStyle name="60% - 着色 4 5" xfId="326"/>
    <cellStyle name="60% - 着色 4 6" xfId="327"/>
    <cellStyle name="60% - 着色 4 7" xfId="328"/>
    <cellStyle name="60% - 着色 4 8" xfId="329"/>
    <cellStyle name="60% - 着色 4 9" xfId="330"/>
    <cellStyle name="60% - 着色 5" xfId="331"/>
    <cellStyle name="60% - 着色 5 2" xfId="332"/>
    <cellStyle name="60% - 着色 5 2 2" xfId="333"/>
    <cellStyle name="60% - 着色 5 2 3" xfId="334"/>
    <cellStyle name="60% - 着色 5 2 4" xfId="335"/>
    <cellStyle name="60% - 着色 5 2 5" xfId="336"/>
    <cellStyle name="60% - 着色 5 3" xfId="337"/>
    <cellStyle name="60% - 着色 5 4" xfId="338"/>
    <cellStyle name="60% - 着色 5 5" xfId="339"/>
    <cellStyle name="60% - 着色 5 6" xfId="340"/>
    <cellStyle name="60% - 着色 5 7" xfId="341"/>
    <cellStyle name="60% - 着色 5 8" xfId="342"/>
    <cellStyle name="60% - 着色 5 9" xfId="343"/>
    <cellStyle name="60% - 着色 6" xfId="344"/>
    <cellStyle name="60% - 着色 6 2" xfId="345"/>
    <cellStyle name="60% - 着色 6 2 2" xfId="346"/>
    <cellStyle name="60% - 着色 6 2 3" xfId="347"/>
    <cellStyle name="60% - 着色 6 2 4" xfId="348"/>
    <cellStyle name="60% - 着色 6 2 5" xfId="349"/>
    <cellStyle name="60% - 着色 6 3" xfId="350"/>
    <cellStyle name="60% - 着色 6 4" xfId="351"/>
    <cellStyle name="60% - 着色 6 5" xfId="352"/>
    <cellStyle name="60% - 着色 6 6" xfId="353"/>
    <cellStyle name="60% - 着色 6 7" xfId="354"/>
    <cellStyle name="60% - 着色 6 8" xfId="355"/>
    <cellStyle name="60% - 着色 6 9" xfId="356"/>
    <cellStyle name="Percent" xfId="357"/>
    <cellStyle name="百分比_EF4B13E29A0421FAE0430A08200E21FA" xfId="358"/>
    <cellStyle name="标题" xfId="359"/>
    <cellStyle name="标题 1" xfId="360"/>
    <cellStyle name="标题 1 2" xfId="361"/>
    <cellStyle name="标题 1 3" xfId="362"/>
    <cellStyle name="标题 1 4" xfId="363"/>
    <cellStyle name="标题 2" xfId="364"/>
    <cellStyle name="标题 2 2" xfId="365"/>
    <cellStyle name="标题 2 3" xfId="366"/>
    <cellStyle name="标题 2 4" xfId="367"/>
    <cellStyle name="标题 3" xfId="368"/>
    <cellStyle name="标题 3 2" xfId="369"/>
    <cellStyle name="标题 3 3" xfId="370"/>
    <cellStyle name="标题 3 4" xfId="371"/>
    <cellStyle name="标题 4" xfId="372"/>
    <cellStyle name="标题 4 2" xfId="373"/>
    <cellStyle name="标题 4 3" xfId="374"/>
    <cellStyle name="标题 4 4" xfId="375"/>
    <cellStyle name="标题 5" xfId="376"/>
    <cellStyle name="标题 6" xfId="377"/>
    <cellStyle name="标题 7" xfId="378"/>
    <cellStyle name="差" xfId="379"/>
    <cellStyle name="差 2" xfId="380"/>
    <cellStyle name="差 2 2" xfId="381"/>
    <cellStyle name="差 2 3" xfId="382"/>
    <cellStyle name="差 2 4" xfId="383"/>
    <cellStyle name="差 3" xfId="384"/>
    <cellStyle name="常规 10" xfId="385"/>
    <cellStyle name="常规 11" xfId="386"/>
    <cellStyle name="常规 2" xfId="387"/>
    <cellStyle name="常规 2 2" xfId="388"/>
    <cellStyle name="常规 2 3" xfId="389"/>
    <cellStyle name="常规 2 4" xfId="390"/>
    <cellStyle name="常规 2 5" xfId="391"/>
    <cellStyle name="常规 2 6" xfId="392"/>
    <cellStyle name="常规 2 7" xfId="393"/>
    <cellStyle name="常规 2 8" xfId="394"/>
    <cellStyle name="常规 3" xfId="395"/>
    <cellStyle name="常规 3 2" xfId="396"/>
    <cellStyle name="常规 3 3" xfId="397"/>
    <cellStyle name="常规 3 4" xfId="398"/>
    <cellStyle name="常规 3 5" xfId="399"/>
    <cellStyle name="常规 3 6" xfId="400"/>
    <cellStyle name="常规 3 7" xfId="401"/>
    <cellStyle name="常规 3 8" xfId="402"/>
    <cellStyle name="常规 4" xfId="403"/>
    <cellStyle name="常规 4 2" xfId="404"/>
    <cellStyle name="常规 4 2 2" xfId="405"/>
    <cellStyle name="常规 4 2 3" xfId="406"/>
    <cellStyle name="常规 4 2 4" xfId="407"/>
    <cellStyle name="常规 4 3" xfId="408"/>
    <cellStyle name="常规 4 4" xfId="409"/>
    <cellStyle name="常规 4 5" xfId="410"/>
    <cellStyle name="常规 4 6" xfId="411"/>
    <cellStyle name="常规 4 7" xfId="412"/>
    <cellStyle name="常规 4 8" xfId="413"/>
    <cellStyle name="常规 4 9" xfId="414"/>
    <cellStyle name="常规 5" xfId="415"/>
    <cellStyle name="常规 5 2" xfId="416"/>
    <cellStyle name="常规 5 3" xfId="417"/>
    <cellStyle name="常规 5 4" xfId="418"/>
    <cellStyle name="常规 5 5" xfId="419"/>
    <cellStyle name="常规 5 6" xfId="420"/>
    <cellStyle name="常规 5 7" xfId="421"/>
    <cellStyle name="常规 5 8" xfId="422"/>
    <cellStyle name="常规 57" xfId="423"/>
    <cellStyle name="常规 57 2" xfId="424"/>
    <cellStyle name="常规 57 3" xfId="425"/>
    <cellStyle name="常规 57 4" xfId="426"/>
    <cellStyle name="常规 57 5" xfId="427"/>
    <cellStyle name="常规 57 6" xfId="428"/>
    <cellStyle name="常规 57 7" xfId="429"/>
    <cellStyle name="常规 57 8" xfId="430"/>
    <cellStyle name="常规 6" xfId="431"/>
    <cellStyle name="常规 7" xfId="432"/>
    <cellStyle name="常规 8" xfId="433"/>
    <cellStyle name="常规 9" xfId="434"/>
    <cellStyle name="常规_0C0E50DD51360000E0530A0804CB2C68" xfId="435"/>
    <cellStyle name="常规_1、政府组成部门预算分析-基本支出" xfId="436"/>
    <cellStyle name="常规_279F34B40C5C011EE0530A0804CCE720" xfId="437"/>
    <cellStyle name="常规_439B6CFEF4310134E0530A0804CB25FB" xfId="438"/>
    <cellStyle name="常规_439B6D647C250158E0530A0804CC3FF1" xfId="439"/>
    <cellStyle name="常规_442239306334007CE0530A0804CB3F5E" xfId="440"/>
    <cellStyle name="常规_4422630BD59E014AE0530A0804CCCC24" xfId="441"/>
    <cellStyle name="常规_EE70A06373940074E0430A0804CB0074" xfId="442"/>
    <cellStyle name="Hyperlink" xfId="443"/>
    <cellStyle name="好" xfId="444"/>
    <cellStyle name="好 2" xfId="445"/>
    <cellStyle name="好 2 2" xfId="446"/>
    <cellStyle name="好 2 3" xfId="447"/>
    <cellStyle name="好 2 4" xfId="448"/>
    <cellStyle name="好 3" xfId="449"/>
    <cellStyle name="汇总" xfId="450"/>
    <cellStyle name="汇总 2" xfId="451"/>
    <cellStyle name="汇总 3" xfId="452"/>
    <cellStyle name="汇总 4" xfId="453"/>
    <cellStyle name="Currency" xfId="454"/>
    <cellStyle name="Currency [0]" xfId="455"/>
    <cellStyle name="计算" xfId="456"/>
    <cellStyle name="计算 2" xfId="457"/>
    <cellStyle name="计算 2 2" xfId="458"/>
    <cellStyle name="计算 2 3" xfId="459"/>
    <cellStyle name="计算 2 4" xfId="460"/>
    <cellStyle name="计算 3" xfId="461"/>
    <cellStyle name="检查单元格" xfId="462"/>
    <cellStyle name="检查单元格 2" xfId="463"/>
    <cellStyle name="检查单元格 2 2" xfId="464"/>
    <cellStyle name="检查单元格 2 3" xfId="465"/>
    <cellStyle name="检查单元格 2 4" xfId="466"/>
    <cellStyle name="检查单元格 3" xfId="467"/>
    <cellStyle name="解释性文本" xfId="468"/>
    <cellStyle name="解释性文本 2" xfId="469"/>
    <cellStyle name="解释性文本 3" xfId="470"/>
    <cellStyle name="解释性文本 4" xfId="471"/>
    <cellStyle name="警告文本" xfId="472"/>
    <cellStyle name="警告文本 2" xfId="473"/>
    <cellStyle name="警告文本 3" xfId="474"/>
    <cellStyle name="警告文本 4" xfId="475"/>
    <cellStyle name="链接单元格" xfId="476"/>
    <cellStyle name="链接单元格 2" xfId="477"/>
    <cellStyle name="链接单元格 3" xfId="478"/>
    <cellStyle name="链接单元格 4" xfId="479"/>
    <cellStyle name="Comma" xfId="480"/>
    <cellStyle name="Comma [0]" xfId="481"/>
    <cellStyle name="强调文字颜色 1" xfId="482"/>
    <cellStyle name="强调文字颜色 1 2" xfId="483"/>
    <cellStyle name="强调文字颜色 1 2 2" xfId="484"/>
    <cellStyle name="强调文字颜色 1 2 3" xfId="485"/>
    <cellStyle name="强调文字颜色 1 2 4" xfId="486"/>
    <cellStyle name="强调文字颜色 1 3" xfId="487"/>
    <cellStyle name="强调文字颜色 2" xfId="488"/>
    <cellStyle name="强调文字颜色 2 2" xfId="489"/>
    <cellStyle name="强调文字颜色 2 2 2" xfId="490"/>
    <cellStyle name="强调文字颜色 2 2 3" xfId="491"/>
    <cellStyle name="强调文字颜色 2 2 4" xfId="492"/>
    <cellStyle name="强调文字颜色 2 3" xfId="493"/>
    <cellStyle name="强调文字颜色 3" xfId="494"/>
    <cellStyle name="强调文字颜色 3 2" xfId="495"/>
    <cellStyle name="强调文字颜色 3 2 2" xfId="496"/>
    <cellStyle name="强调文字颜色 3 2 3" xfId="497"/>
    <cellStyle name="强调文字颜色 3 2 4" xfId="498"/>
    <cellStyle name="强调文字颜色 3 3" xfId="499"/>
    <cellStyle name="强调文字颜色 4" xfId="500"/>
    <cellStyle name="强调文字颜色 4 2" xfId="501"/>
    <cellStyle name="强调文字颜色 4 2 2" xfId="502"/>
    <cellStyle name="强调文字颜色 4 2 3" xfId="503"/>
    <cellStyle name="强调文字颜色 4 2 4" xfId="504"/>
    <cellStyle name="强调文字颜色 4 3" xfId="505"/>
    <cellStyle name="强调文字颜色 5" xfId="506"/>
    <cellStyle name="强调文字颜色 5 2" xfId="507"/>
    <cellStyle name="强调文字颜色 5 2 2" xfId="508"/>
    <cellStyle name="强调文字颜色 5 2 3" xfId="509"/>
    <cellStyle name="强调文字颜色 5 2 4" xfId="510"/>
    <cellStyle name="强调文字颜色 5 3" xfId="511"/>
    <cellStyle name="强调文字颜色 6" xfId="512"/>
    <cellStyle name="强调文字颜色 6 2" xfId="513"/>
    <cellStyle name="强调文字颜色 6 2 2" xfId="514"/>
    <cellStyle name="强调文字颜色 6 2 3" xfId="515"/>
    <cellStyle name="强调文字颜色 6 2 4" xfId="516"/>
    <cellStyle name="强调文字颜色 6 3" xfId="517"/>
    <cellStyle name="适中" xfId="518"/>
    <cellStyle name="适中 2" xfId="519"/>
    <cellStyle name="适中 2 2" xfId="520"/>
    <cellStyle name="适中 2 3" xfId="521"/>
    <cellStyle name="适中 2 4" xfId="522"/>
    <cellStyle name="适中 3" xfId="523"/>
    <cellStyle name="输出" xfId="524"/>
    <cellStyle name="输出 2" xfId="525"/>
    <cellStyle name="输出 2 2" xfId="526"/>
    <cellStyle name="输出 2 3" xfId="527"/>
    <cellStyle name="输出 2 4" xfId="528"/>
    <cellStyle name="输出 3" xfId="529"/>
    <cellStyle name="输入" xfId="530"/>
    <cellStyle name="输入 2" xfId="531"/>
    <cellStyle name="输入 2 2" xfId="532"/>
    <cellStyle name="输入 2 3" xfId="533"/>
    <cellStyle name="输入 2 4" xfId="534"/>
    <cellStyle name="输入 3" xfId="535"/>
    <cellStyle name="Followed Hyperlink" xfId="536"/>
    <cellStyle name="着色 1" xfId="537"/>
    <cellStyle name="着色 1 2" xfId="538"/>
    <cellStyle name="着色 1 2 2" xfId="539"/>
    <cellStyle name="着色 1 2 3" xfId="540"/>
    <cellStyle name="着色 1 2 4" xfId="541"/>
    <cellStyle name="着色 1 2 5" xfId="542"/>
    <cellStyle name="着色 1 3" xfId="543"/>
    <cellStyle name="着色 1 4" xfId="544"/>
    <cellStyle name="着色 1 5" xfId="545"/>
    <cellStyle name="着色 1 6" xfId="546"/>
    <cellStyle name="着色 1 7" xfId="547"/>
    <cellStyle name="着色 1 8" xfId="548"/>
    <cellStyle name="着色 1 9" xfId="549"/>
    <cellStyle name="着色 2" xfId="550"/>
    <cellStyle name="着色 2 2" xfId="551"/>
    <cellStyle name="着色 2 2 2" xfId="552"/>
    <cellStyle name="着色 2 2 3" xfId="553"/>
    <cellStyle name="着色 2 2 4" xfId="554"/>
    <cellStyle name="着色 2 2 5" xfId="555"/>
    <cellStyle name="着色 2 3" xfId="556"/>
    <cellStyle name="着色 2 4" xfId="557"/>
    <cellStyle name="着色 2 5" xfId="558"/>
    <cellStyle name="着色 2 6" xfId="559"/>
    <cellStyle name="着色 2 7" xfId="560"/>
    <cellStyle name="着色 2 8" xfId="561"/>
    <cellStyle name="着色 2 9" xfId="562"/>
    <cellStyle name="着色 3" xfId="563"/>
    <cellStyle name="着色 3 2" xfId="564"/>
    <cellStyle name="着色 3 2 2" xfId="565"/>
    <cellStyle name="着色 3 2 3" xfId="566"/>
    <cellStyle name="着色 3 2 4" xfId="567"/>
    <cellStyle name="着色 3 2 5" xfId="568"/>
    <cellStyle name="着色 3 3" xfId="569"/>
    <cellStyle name="着色 3 4" xfId="570"/>
    <cellStyle name="着色 3 5" xfId="571"/>
    <cellStyle name="着色 3 6" xfId="572"/>
    <cellStyle name="着色 3 7" xfId="573"/>
    <cellStyle name="着色 3 8" xfId="574"/>
    <cellStyle name="着色 3 9" xfId="575"/>
    <cellStyle name="着色 4" xfId="576"/>
    <cellStyle name="着色 4 2" xfId="577"/>
    <cellStyle name="着色 4 2 2" xfId="578"/>
    <cellStyle name="着色 4 2 3" xfId="579"/>
    <cellStyle name="着色 4 2 4" xfId="580"/>
    <cellStyle name="着色 4 2 5" xfId="581"/>
    <cellStyle name="着色 4 3" xfId="582"/>
    <cellStyle name="着色 4 4" xfId="583"/>
    <cellStyle name="着色 4 5" xfId="584"/>
    <cellStyle name="着色 4 6" xfId="585"/>
    <cellStyle name="着色 4 7" xfId="586"/>
    <cellStyle name="着色 4 8" xfId="587"/>
    <cellStyle name="着色 4 9" xfId="588"/>
    <cellStyle name="着色 5" xfId="589"/>
    <cellStyle name="着色 5 2" xfId="590"/>
    <cellStyle name="着色 5 2 2" xfId="591"/>
    <cellStyle name="着色 5 2 3" xfId="592"/>
    <cellStyle name="着色 5 2 4" xfId="593"/>
    <cellStyle name="着色 5 2 5" xfId="594"/>
    <cellStyle name="着色 5 3" xfId="595"/>
    <cellStyle name="着色 5 4" xfId="596"/>
    <cellStyle name="着色 5 5" xfId="597"/>
    <cellStyle name="着色 5 6" xfId="598"/>
    <cellStyle name="着色 5 7" xfId="599"/>
    <cellStyle name="着色 5 8" xfId="600"/>
    <cellStyle name="着色 5 9" xfId="601"/>
    <cellStyle name="着色 6" xfId="602"/>
    <cellStyle name="着色 6 2" xfId="603"/>
    <cellStyle name="着色 6 2 2" xfId="604"/>
    <cellStyle name="着色 6 2 3" xfId="605"/>
    <cellStyle name="着色 6 2 4" xfId="606"/>
    <cellStyle name="着色 6 2 5" xfId="607"/>
    <cellStyle name="着色 6 3" xfId="608"/>
    <cellStyle name="着色 6 4" xfId="609"/>
    <cellStyle name="着色 6 5" xfId="610"/>
    <cellStyle name="着色 6 6" xfId="611"/>
    <cellStyle name="着色 6 7" xfId="612"/>
    <cellStyle name="着色 6 8" xfId="613"/>
    <cellStyle name="着色 6 9" xfId="614"/>
    <cellStyle name="注释" xfId="615"/>
    <cellStyle name="注释 2" xfId="616"/>
    <cellStyle name="注释 2 2" xfId="617"/>
    <cellStyle name="注释 2 3" xfId="618"/>
    <cellStyle name="注释 2 4" xfId="619"/>
    <cellStyle name="注释 3" xfId="6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showGridLines="0" showZeros="0" zoomScalePageLayoutView="0" workbookViewId="0" topLeftCell="A1">
      <selection activeCell="A26" sqref="A26:IV242"/>
    </sheetView>
  </sheetViews>
  <sheetFormatPr defaultColWidth="6.875" defaultRowHeight="14.25"/>
  <cols>
    <col min="1" max="1" width="3.50390625" style="59" customWidth="1"/>
    <col min="2" max="2" width="12.625" style="59" customWidth="1"/>
    <col min="3" max="3" width="12.125" style="59" customWidth="1"/>
    <col min="4" max="4" width="17.875" style="59" customWidth="1"/>
    <col min="5" max="5" width="11.625" style="59" customWidth="1"/>
    <col min="6" max="6" width="9.00390625" style="59" customWidth="1"/>
    <col min="7" max="7" width="10.50390625" style="59" customWidth="1"/>
    <col min="8" max="8" width="13.75390625" style="59" customWidth="1"/>
    <col min="9" max="9" width="12.625" style="59" customWidth="1"/>
    <col min="10" max="10" width="11.25390625" style="59" customWidth="1"/>
    <col min="11" max="11" width="10.375" style="59" customWidth="1"/>
    <col min="12" max="12" width="10.75390625" style="59" customWidth="1"/>
    <col min="13" max="13" width="11.50390625" style="86" customWidth="1"/>
    <col min="14" max="26" width="6.875" style="58" customWidth="1"/>
    <col min="27" max="244" width="6.875" style="59" customWidth="1"/>
    <col min="245" max="16384" width="6.875" style="59" customWidth="1"/>
  </cols>
  <sheetData>
    <row r="2" spans="1:13" ht="14.25">
      <c r="A2" s="185"/>
      <c r="B2" s="185"/>
      <c r="C2" s="55"/>
      <c r="D2" s="55"/>
      <c r="E2" s="55"/>
      <c r="F2" s="55"/>
      <c r="G2" s="55"/>
      <c r="H2" s="55"/>
      <c r="I2" s="56"/>
      <c r="J2" s="56"/>
      <c r="K2" s="56"/>
      <c r="L2" s="56"/>
      <c r="M2" s="57" t="s">
        <v>0</v>
      </c>
    </row>
    <row r="3" spans="1:13" ht="25.5">
      <c r="A3" s="186" t="s">
        <v>1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</row>
    <row r="4" spans="1:13" ht="14.25">
      <c r="A4" s="187" t="s">
        <v>180</v>
      </c>
      <c r="B4" s="187"/>
      <c r="C4" s="187"/>
      <c r="D4" s="187"/>
      <c r="E4" s="60"/>
      <c r="F4" s="60"/>
      <c r="G4" s="60"/>
      <c r="H4" s="60"/>
      <c r="I4" s="56"/>
      <c r="J4" s="56"/>
      <c r="K4" s="56"/>
      <c r="L4" s="56"/>
      <c r="M4" s="61" t="s">
        <v>2</v>
      </c>
    </row>
    <row r="5" spans="1:13" ht="14.25">
      <c r="A5" s="62" t="s">
        <v>3</v>
      </c>
      <c r="B5" s="62"/>
      <c r="C5" s="62"/>
      <c r="D5" s="62" t="s">
        <v>4</v>
      </c>
      <c r="E5" s="63"/>
      <c r="F5" s="63"/>
      <c r="G5" s="63"/>
      <c r="H5" s="62"/>
      <c r="I5" s="62"/>
      <c r="J5" s="62"/>
      <c r="K5" s="62"/>
      <c r="L5" s="62"/>
      <c r="M5" s="64"/>
    </row>
    <row r="6" spans="1:13" ht="14.25">
      <c r="A6" s="188" t="s">
        <v>5</v>
      </c>
      <c r="B6" s="189"/>
      <c r="C6" s="173" t="s">
        <v>6</v>
      </c>
      <c r="D6" s="173" t="s">
        <v>7</v>
      </c>
      <c r="E6" s="179" t="s">
        <v>8</v>
      </c>
      <c r="F6" s="194" t="s">
        <v>9</v>
      </c>
      <c r="G6" s="179" t="s">
        <v>10</v>
      </c>
      <c r="H6" s="65" t="s">
        <v>11</v>
      </c>
      <c r="I6" s="65"/>
      <c r="J6" s="65"/>
      <c r="K6" s="65"/>
      <c r="L6" s="65"/>
      <c r="M6" s="64"/>
    </row>
    <row r="7" spans="1:13" ht="14.25">
      <c r="A7" s="190"/>
      <c r="B7" s="191"/>
      <c r="C7" s="188"/>
      <c r="D7" s="173"/>
      <c r="E7" s="179"/>
      <c r="F7" s="195"/>
      <c r="G7" s="179"/>
      <c r="H7" s="180" t="s">
        <v>12</v>
      </c>
      <c r="I7" s="181"/>
      <c r="J7" s="167" t="s">
        <v>13</v>
      </c>
      <c r="K7" s="167" t="s">
        <v>14</v>
      </c>
      <c r="L7" s="167" t="s">
        <v>15</v>
      </c>
      <c r="M7" s="183" t="s">
        <v>16</v>
      </c>
    </row>
    <row r="8" spans="1:13" ht="14.25">
      <c r="A8" s="192"/>
      <c r="B8" s="193"/>
      <c r="C8" s="188"/>
      <c r="D8" s="173"/>
      <c r="E8" s="179"/>
      <c r="F8" s="196"/>
      <c r="G8" s="179"/>
      <c r="H8" s="66" t="s">
        <v>17</v>
      </c>
      <c r="I8" s="67" t="s">
        <v>18</v>
      </c>
      <c r="J8" s="182"/>
      <c r="K8" s="182"/>
      <c r="L8" s="182"/>
      <c r="M8" s="184"/>
    </row>
    <row r="9" spans="1:13" ht="14.25">
      <c r="A9" s="167" t="s">
        <v>12</v>
      </c>
      <c r="B9" s="68" t="s">
        <v>17</v>
      </c>
      <c r="C9" s="69">
        <v>911.09</v>
      </c>
      <c r="D9" s="70" t="s">
        <v>19</v>
      </c>
      <c r="E9" s="71">
        <v>692.8399999999999</v>
      </c>
      <c r="F9" s="71">
        <v>0</v>
      </c>
      <c r="G9" s="71">
        <v>0</v>
      </c>
      <c r="H9" s="71">
        <v>692.8399999999999</v>
      </c>
      <c r="I9" s="71">
        <v>692.8399999999999</v>
      </c>
      <c r="J9" s="71">
        <v>0</v>
      </c>
      <c r="K9" s="71">
        <v>0</v>
      </c>
      <c r="L9" s="71">
        <v>0</v>
      </c>
      <c r="M9" s="72">
        <v>0</v>
      </c>
    </row>
    <row r="10" spans="1:13" ht="14.25">
      <c r="A10" s="168"/>
      <c r="B10" s="68" t="s">
        <v>20</v>
      </c>
      <c r="C10" s="69">
        <v>828.09</v>
      </c>
      <c r="D10" s="73" t="s">
        <v>21</v>
      </c>
      <c r="E10" s="69">
        <v>624.02</v>
      </c>
      <c r="F10" s="69">
        <v>0</v>
      </c>
      <c r="G10" s="69">
        <v>0</v>
      </c>
      <c r="H10" s="69">
        <v>624.02</v>
      </c>
      <c r="I10" s="71">
        <v>624.02</v>
      </c>
      <c r="J10" s="69">
        <v>0</v>
      </c>
      <c r="K10" s="69">
        <v>0</v>
      </c>
      <c r="L10" s="69">
        <v>0</v>
      </c>
      <c r="M10" s="72">
        <v>0</v>
      </c>
    </row>
    <row r="11" spans="1:13" ht="24">
      <c r="A11" s="168"/>
      <c r="B11" s="74" t="s">
        <v>22</v>
      </c>
      <c r="C11" s="69"/>
      <c r="D11" s="75" t="s">
        <v>23</v>
      </c>
      <c r="E11" s="69">
        <v>25.17</v>
      </c>
      <c r="F11" s="69">
        <v>0</v>
      </c>
      <c r="G11" s="69">
        <v>0</v>
      </c>
      <c r="H11" s="69">
        <v>25.17</v>
      </c>
      <c r="I11" s="71">
        <v>25.17</v>
      </c>
      <c r="J11" s="69">
        <v>0</v>
      </c>
      <c r="K11" s="69">
        <v>0</v>
      </c>
      <c r="L11" s="69">
        <v>0</v>
      </c>
      <c r="M11" s="72">
        <v>0</v>
      </c>
    </row>
    <row r="12" spans="1:13" ht="14.25">
      <c r="A12" s="168"/>
      <c r="B12" s="68" t="s">
        <v>24</v>
      </c>
      <c r="C12" s="69">
        <v>30</v>
      </c>
      <c r="D12" s="75" t="s">
        <v>25</v>
      </c>
      <c r="E12" s="69">
        <v>43.65</v>
      </c>
      <c r="F12" s="69">
        <v>0</v>
      </c>
      <c r="G12" s="69">
        <v>0</v>
      </c>
      <c r="H12" s="69">
        <v>43.65</v>
      </c>
      <c r="I12" s="71">
        <v>43.65</v>
      </c>
      <c r="J12" s="69">
        <v>0</v>
      </c>
      <c r="K12" s="69">
        <v>0</v>
      </c>
      <c r="L12" s="69">
        <v>0</v>
      </c>
      <c r="M12" s="72">
        <v>0</v>
      </c>
    </row>
    <row r="13" spans="1:13" ht="24">
      <c r="A13" s="168"/>
      <c r="B13" s="74" t="s">
        <v>26</v>
      </c>
      <c r="C13" s="69"/>
      <c r="D13" s="75" t="s">
        <v>27</v>
      </c>
      <c r="E13" s="69">
        <v>275.25</v>
      </c>
      <c r="F13" s="69">
        <v>0</v>
      </c>
      <c r="G13" s="69">
        <v>57</v>
      </c>
      <c r="H13" s="69">
        <v>218.25</v>
      </c>
      <c r="I13" s="71">
        <v>135.25</v>
      </c>
      <c r="J13" s="69">
        <v>0</v>
      </c>
      <c r="K13" s="69">
        <v>0</v>
      </c>
      <c r="L13" s="69">
        <v>0</v>
      </c>
      <c r="M13" s="69">
        <v>0</v>
      </c>
    </row>
    <row r="14" spans="1:13" ht="24">
      <c r="A14" s="168"/>
      <c r="B14" s="74" t="s">
        <v>28</v>
      </c>
      <c r="C14" s="69">
        <v>53</v>
      </c>
      <c r="D14" s="75" t="s">
        <v>29</v>
      </c>
      <c r="E14" s="69">
        <v>275.25</v>
      </c>
      <c r="F14" s="69">
        <v>0</v>
      </c>
      <c r="G14" s="69">
        <v>57</v>
      </c>
      <c r="H14" s="69">
        <v>218.25</v>
      </c>
      <c r="I14" s="71">
        <v>135.25</v>
      </c>
      <c r="J14" s="69"/>
      <c r="K14" s="69"/>
      <c r="L14" s="69">
        <v>0</v>
      </c>
      <c r="M14" s="72">
        <v>0</v>
      </c>
    </row>
    <row r="15" spans="1:13" ht="14.25">
      <c r="A15" s="177" t="s">
        <v>13</v>
      </c>
      <c r="B15" s="178"/>
      <c r="C15" s="69">
        <v>0</v>
      </c>
      <c r="D15" s="75" t="s">
        <v>30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72">
        <v>0</v>
      </c>
    </row>
    <row r="16" spans="1:13" ht="14.25">
      <c r="A16" s="76" t="s">
        <v>14</v>
      </c>
      <c r="B16" s="77"/>
      <c r="C16" s="69">
        <v>0</v>
      </c>
      <c r="D16" s="78" t="s">
        <v>31</v>
      </c>
      <c r="E16" s="69">
        <v>0</v>
      </c>
      <c r="F16" s="69">
        <v>0</v>
      </c>
      <c r="G16" s="69">
        <v>0</v>
      </c>
      <c r="H16" s="69"/>
      <c r="I16" s="69">
        <v>0</v>
      </c>
      <c r="J16" s="69"/>
      <c r="K16" s="69">
        <v>0</v>
      </c>
      <c r="L16" s="69">
        <v>0</v>
      </c>
      <c r="M16" s="72">
        <v>0</v>
      </c>
    </row>
    <row r="17" spans="1:13" ht="14.25">
      <c r="A17" s="79" t="s">
        <v>15</v>
      </c>
      <c r="B17" s="80"/>
      <c r="C17" s="69">
        <v>0</v>
      </c>
      <c r="D17" s="81" t="s">
        <v>32</v>
      </c>
      <c r="E17" s="69">
        <v>0</v>
      </c>
      <c r="F17" s="69"/>
      <c r="G17" s="69"/>
      <c r="H17" s="69"/>
      <c r="I17" s="69">
        <v>0</v>
      </c>
      <c r="J17" s="69">
        <v>0</v>
      </c>
      <c r="K17" s="69">
        <v>0</v>
      </c>
      <c r="L17" s="69">
        <v>0</v>
      </c>
      <c r="M17" s="72">
        <v>0</v>
      </c>
    </row>
    <row r="18" spans="1:13" ht="14.25">
      <c r="A18" s="175" t="s">
        <v>16</v>
      </c>
      <c r="B18" s="176"/>
      <c r="C18" s="69">
        <v>0</v>
      </c>
      <c r="D18" s="81" t="s">
        <v>33</v>
      </c>
      <c r="E18" s="69">
        <v>0</v>
      </c>
      <c r="F18" s="69">
        <v>0</v>
      </c>
      <c r="G18" s="69">
        <v>0</v>
      </c>
      <c r="H18" s="69"/>
      <c r="I18" s="69">
        <v>0</v>
      </c>
      <c r="J18" s="69">
        <v>0</v>
      </c>
      <c r="K18" s="69">
        <v>0</v>
      </c>
      <c r="L18" s="69">
        <v>0</v>
      </c>
      <c r="M18" s="72">
        <v>0</v>
      </c>
    </row>
    <row r="19" spans="1:13" ht="14.25">
      <c r="A19" s="175"/>
      <c r="B19" s="176"/>
      <c r="C19" s="69"/>
      <c r="D19" s="78" t="s">
        <v>34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72">
        <v>0</v>
      </c>
    </row>
    <row r="20" spans="1:13" ht="14.25">
      <c r="A20" s="169"/>
      <c r="B20" s="170"/>
      <c r="C20" s="69"/>
      <c r="D20" s="82" t="s">
        <v>35</v>
      </c>
      <c r="E20" s="69">
        <v>0</v>
      </c>
      <c r="F20" s="69">
        <v>0</v>
      </c>
      <c r="G20" s="69">
        <v>0</v>
      </c>
      <c r="H20" s="69"/>
      <c r="I20" s="69">
        <v>0</v>
      </c>
      <c r="J20" s="69"/>
      <c r="K20" s="69">
        <v>0</v>
      </c>
      <c r="L20" s="69">
        <v>0</v>
      </c>
      <c r="M20" s="72">
        <v>0</v>
      </c>
    </row>
    <row r="21" spans="1:13" ht="14.25">
      <c r="A21" s="169" t="s">
        <v>36</v>
      </c>
      <c r="B21" s="170"/>
      <c r="C21" s="69">
        <v>911.09</v>
      </c>
      <c r="D21" s="82"/>
      <c r="E21" s="83"/>
      <c r="F21" s="83"/>
      <c r="G21" s="83"/>
      <c r="H21" s="83"/>
      <c r="I21" s="83"/>
      <c r="J21" s="83"/>
      <c r="K21" s="83"/>
      <c r="L21" s="83"/>
      <c r="M21" s="72"/>
    </row>
    <row r="22" spans="1:13" ht="14.25">
      <c r="A22" s="171" t="s">
        <v>37</v>
      </c>
      <c r="B22" s="172"/>
      <c r="C22" s="71">
        <v>57</v>
      </c>
      <c r="D22" s="82"/>
      <c r="E22" s="71"/>
      <c r="F22" s="71"/>
      <c r="G22" s="71"/>
      <c r="H22" s="84"/>
      <c r="I22" s="71"/>
      <c r="J22" s="71"/>
      <c r="K22" s="71"/>
      <c r="L22" s="71"/>
      <c r="M22" s="72"/>
    </row>
    <row r="23" spans="1:13" ht="14.25">
      <c r="A23" s="171" t="s">
        <v>38</v>
      </c>
      <c r="B23" s="172"/>
      <c r="C23" s="71">
        <v>0</v>
      </c>
      <c r="D23" s="68"/>
      <c r="E23" s="71"/>
      <c r="F23" s="71"/>
      <c r="G23" s="71"/>
      <c r="H23" s="84"/>
      <c r="I23" s="71"/>
      <c r="J23" s="71"/>
      <c r="K23" s="71"/>
      <c r="L23" s="71"/>
      <c r="M23" s="72"/>
    </row>
    <row r="24" spans="1:13" ht="14.25">
      <c r="A24" s="169"/>
      <c r="B24" s="170"/>
      <c r="C24" s="71"/>
      <c r="D24" s="68"/>
      <c r="E24" s="71"/>
      <c r="F24" s="71"/>
      <c r="G24" s="71"/>
      <c r="H24" s="84"/>
      <c r="I24" s="71"/>
      <c r="J24" s="71"/>
      <c r="K24" s="71"/>
      <c r="L24" s="71"/>
      <c r="M24" s="72"/>
    </row>
    <row r="25" spans="1:13" ht="14.25">
      <c r="A25" s="173" t="s">
        <v>39</v>
      </c>
      <c r="B25" s="174"/>
      <c r="C25" s="69">
        <v>968.09</v>
      </c>
      <c r="D25" s="85" t="s">
        <v>40</v>
      </c>
      <c r="E25" s="69">
        <v>968.09</v>
      </c>
      <c r="F25" s="71">
        <v>0</v>
      </c>
      <c r="G25" s="71">
        <v>57</v>
      </c>
      <c r="H25" s="69">
        <v>911.0899999999999</v>
      </c>
      <c r="I25" s="69">
        <v>828.0899999999999</v>
      </c>
      <c r="J25" s="71">
        <v>0</v>
      </c>
      <c r="K25" s="71">
        <v>0</v>
      </c>
      <c r="L25" s="71">
        <v>0</v>
      </c>
      <c r="M25" s="72">
        <v>0</v>
      </c>
    </row>
  </sheetData>
  <sheetProtection formatCells="0" formatColumns="0" formatRows="0"/>
  <mergeCells count="24">
    <mergeCell ref="A2:B2"/>
    <mergeCell ref="A3:M3"/>
    <mergeCell ref="A4:D4"/>
    <mergeCell ref="A6:B8"/>
    <mergeCell ref="C6:C8"/>
    <mergeCell ref="D6:D8"/>
    <mergeCell ref="E6:E8"/>
    <mergeCell ref="F6:F8"/>
    <mergeCell ref="G6:G8"/>
    <mergeCell ref="H7:I7"/>
    <mergeCell ref="J7:J8"/>
    <mergeCell ref="K7:K8"/>
    <mergeCell ref="L7:L8"/>
    <mergeCell ref="M7:M8"/>
    <mergeCell ref="A9:A14"/>
    <mergeCell ref="A21:B21"/>
    <mergeCell ref="A22:B22"/>
    <mergeCell ref="A23:B23"/>
    <mergeCell ref="A24:B24"/>
    <mergeCell ref="A25:B25"/>
    <mergeCell ref="A18:B18"/>
    <mergeCell ref="A19:B19"/>
    <mergeCell ref="A20:B20"/>
    <mergeCell ref="A15:B15"/>
  </mergeCells>
  <printOptions horizontalCentered="1"/>
  <pageMargins left="0" right="0" top="0.2" bottom="0.79" header="0.51" footer="0.51"/>
  <pageSetup horizontalDpi="360" verticalDpi="36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showGridLines="0" showZeros="0" zoomScalePageLayoutView="0" workbookViewId="0" topLeftCell="A1">
      <selection activeCell="A19" sqref="A19:IV85"/>
    </sheetView>
  </sheetViews>
  <sheetFormatPr defaultColWidth="7.25390625" defaultRowHeight="14.25" outlineLevelRow="2"/>
  <cols>
    <col min="1" max="1" width="8.125" style="93" customWidth="1"/>
    <col min="2" max="2" width="16.875" style="93" customWidth="1"/>
    <col min="3" max="3" width="8.50390625" style="93" customWidth="1"/>
    <col min="4" max="4" width="22.125" style="107" customWidth="1"/>
    <col min="5" max="5" width="8.625" style="93" customWidth="1"/>
    <col min="6" max="6" width="8.625" style="108" customWidth="1"/>
    <col min="7" max="18" width="8.625" style="93" customWidth="1"/>
    <col min="19" max="16384" width="7.25390625" style="93" customWidth="1"/>
  </cols>
  <sheetData>
    <row r="1" spans="1:18" ht="25.5" customHeight="1">
      <c r="A1" s="87"/>
      <c r="B1" s="87"/>
      <c r="C1" s="88"/>
      <c r="D1" s="89"/>
      <c r="E1" s="90"/>
      <c r="F1" s="91"/>
      <c r="G1" s="92"/>
      <c r="H1" s="92"/>
      <c r="I1" s="92"/>
      <c r="J1" s="92"/>
      <c r="K1" s="92"/>
      <c r="R1" s="94" t="s">
        <v>41</v>
      </c>
    </row>
    <row r="2" spans="3:18" ht="25.5" customHeight="1" outlineLevel="1">
      <c r="C2" s="201" t="s">
        <v>42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3" spans="3:18" ht="25.5" customHeight="1" outlineLevel="1">
      <c r="C3" s="202"/>
      <c r="D3" s="202"/>
      <c r="F3" s="91"/>
      <c r="G3" s="92"/>
      <c r="H3" s="92"/>
      <c r="I3" s="92"/>
      <c r="J3" s="92"/>
      <c r="K3" s="92"/>
      <c r="R3" s="95" t="s">
        <v>2</v>
      </c>
    </row>
    <row r="4" spans="1:18" ht="23.25" customHeight="1" outlineLevel="2">
      <c r="A4" s="204" t="s">
        <v>43</v>
      </c>
      <c r="B4" s="204" t="s">
        <v>44</v>
      </c>
      <c r="C4" s="205" t="s">
        <v>45</v>
      </c>
      <c r="D4" s="207" t="s">
        <v>46</v>
      </c>
      <c r="E4" s="204" t="s">
        <v>47</v>
      </c>
      <c r="F4" s="203" t="s">
        <v>12</v>
      </c>
      <c r="G4" s="203"/>
      <c r="H4" s="203"/>
      <c r="I4" s="203"/>
      <c r="J4" s="203"/>
      <c r="K4" s="197" t="s">
        <v>13</v>
      </c>
      <c r="L4" s="197" t="s">
        <v>14</v>
      </c>
      <c r="M4" s="197" t="s">
        <v>15</v>
      </c>
      <c r="N4" s="197" t="s">
        <v>48</v>
      </c>
      <c r="O4" s="197" t="s">
        <v>49</v>
      </c>
      <c r="P4" s="197" t="s">
        <v>10</v>
      </c>
      <c r="Q4" s="197" t="s">
        <v>9</v>
      </c>
      <c r="R4" s="199" t="s">
        <v>16</v>
      </c>
    </row>
    <row r="5" spans="1:18" ht="34.5" customHeight="1" outlineLevel="2">
      <c r="A5" s="204"/>
      <c r="B5" s="204"/>
      <c r="C5" s="206"/>
      <c r="D5" s="207"/>
      <c r="E5" s="204"/>
      <c r="F5" s="96" t="s">
        <v>20</v>
      </c>
      <c r="G5" s="97" t="s">
        <v>50</v>
      </c>
      <c r="H5" s="97" t="s">
        <v>24</v>
      </c>
      <c r="I5" s="97" t="s">
        <v>51</v>
      </c>
      <c r="J5" s="97" t="s">
        <v>28</v>
      </c>
      <c r="K5" s="198"/>
      <c r="L5" s="198"/>
      <c r="M5" s="198"/>
      <c r="N5" s="198"/>
      <c r="O5" s="198"/>
      <c r="P5" s="198"/>
      <c r="Q5" s="198"/>
      <c r="R5" s="200"/>
    </row>
    <row r="6" spans="1:18" s="101" customFormat="1" ht="21.75" customHeight="1" outlineLevel="2">
      <c r="A6" s="98" t="s">
        <v>52</v>
      </c>
      <c r="B6" s="98" t="s">
        <v>52</v>
      </c>
      <c r="C6" s="99" t="s">
        <v>52</v>
      </c>
      <c r="D6" s="98" t="s">
        <v>52</v>
      </c>
      <c r="E6" s="100">
        <v>1</v>
      </c>
      <c r="F6" s="100">
        <v>2</v>
      </c>
      <c r="G6" s="100">
        <v>3</v>
      </c>
      <c r="H6" s="100">
        <v>4</v>
      </c>
      <c r="I6" s="100">
        <v>5</v>
      </c>
      <c r="J6" s="100">
        <v>6</v>
      </c>
      <c r="K6" s="100">
        <v>7</v>
      </c>
      <c r="L6" s="100">
        <v>8</v>
      </c>
      <c r="M6" s="100">
        <v>9</v>
      </c>
      <c r="N6" s="100">
        <v>10</v>
      </c>
      <c r="O6" s="100">
        <v>11</v>
      </c>
      <c r="P6" s="100">
        <v>12</v>
      </c>
      <c r="Q6" s="100">
        <v>13</v>
      </c>
      <c r="R6" s="100">
        <v>14</v>
      </c>
    </row>
    <row r="7" spans="1:18" s="105" customFormat="1" ht="14.25" outlineLevel="2">
      <c r="A7" s="102">
        <v>404001</v>
      </c>
      <c r="B7" s="102" t="s">
        <v>181</v>
      </c>
      <c r="C7" s="102">
        <v>2080501</v>
      </c>
      <c r="D7" s="103" t="s">
        <v>54</v>
      </c>
      <c r="E7" s="104">
        <f aca="true" t="shared" si="0" ref="E7:E18">F7+G7+H7+I7+J7+K7+L7+M7+N7+O7+P7+Q7+R7</f>
        <v>2.178</v>
      </c>
      <c r="F7" s="104">
        <v>2.178</v>
      </c>
      <c r="G7" s="104">
        <v>0</v>
      </c>
      <c r="H7" s="104">
        <v>0</v>
      </c>
      <c r="I7" s="104">
        <v>0</v>
      </c>
      <c r="J7" s="104">
        <v>0</v>
      </c>
      <c r="K7" s="104">
        <v>0</v>
      </c>
      <c r="L7" s="104">
        <v>0</v>
      </c>
      <c r="M7" s="104">
        <v>0</v>
      </c>
      <c r="N7" s="104">
        <v>0</v>
      </c>
      <c r="O7" s="104">
        <v>0</v>
      </c>
      <c r="P7" s="104">
        <v>0</v>
      </c>
      <c r="Q7" s="104">
        <v>0</v>
      </c>
      <c r="R7" s="104">
        <v>0</v>
      </c>
    </row>
    <row r="8" spans="1:18" s="105" customFormat="1" ht="14.25" outlineLevel="2">
      <c r="A8" s="102">
        <v>404001</v>
      </c>
      <c r="B8" s="102" t="s">
        <v>181</v>
      </c>
      <c r="C8" s="102">
        <v>2080505</v>
      </c>
      <c r="D8" s="103" t="s">
        <v>55</v>
      </c>
      <c r="E8" s="104">
        <f t="shared" si="0"/>
        <v>60.02390400000001</v>
      </c>
      <c r="F8" s="104">
        <v>60.02390400000001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</row>
    <row r="9" spans="1:18" s="105" customFormat="1" ht="14.25" outlineLevel="2">
      <c r="A9" s="102">
        <v>404001</v>
      </c>
      <c r="B9" s="102" t="s">
        <v>181</v>
      </c>
      <c r="C9" s="102">
        <v>2082702</v>
      </c>
      <c r="D9" s="103" t="s">
        <v>56</v>
      </c>
      <c r="E9" s="104">
        <f t="shared" si="0"/>
        <v>0.41490000000000005</v>
      </c>
      <c r="F9" s="104">
        <v>0.41490000000000005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</row>
    <row r="10" spans="1:18" s="105" customFormat="1" ht="14.25" outlineLevel="2">
      <c r="A10" s="102">
        <v>404001</v>
      </c>
      <c r="B10" s="102" t="s">
        <v>181</v>
      </c>
      <c r="C10" s="102">
        <v>2082703</v>
      </c>
      <c r="D10" s="103" t="s">
        <v>57</v>
      </c>
      <c r="E10" s="104">
        <f t="shared" si="0"/>
        <v>0.8298000000000001</v>
      </c>
      <c r="F10" s="104">
        <v>0.8298000000000001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</row>
    <row r="11" spans="1:18" s="105" customFormat="1" ht="14.25" outlineLevel="2">
      <c r="A11" s="102">
        <v>404001</v>
      </c>
      <c r="B11" s="102" t="s">
        <v>181</v>
      </c>
      <c r="C11" s="102">
        <v>2101101</v>
      </c>
      <c r="D11" s="103" t="s">
        <v>58</v>
      </c>
      <c r="E11" s="104">
        <f t="shared" si="0"/>
        <v>12.9778</v>
      </c>
      <c r="F11" s="104">
        <v>12.9778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</row>
    <row r="12" spans="1:18" s="105" customFormat="1" ht="14.25" outlineLevel="2">
      <c r="A12" s="102">
        <v>404001</v>
      </c>
      <c r="B12" s="102" t="s">
        <v>181</v>
      </c>
      <c r="C12" s="102">
        <v>2110101</v>
      </c>
      <c r="D12" s="103" t="s">
        <v>53</v>
      </c>
      <c r="E12" s="104">
        <f t="shared" si="0"/>
        <v>588.666513</v>
      </c>
      <c r="F12" s="104">
        <v>588.666513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</row>
    <row r="13" spans="1:18" s="105" customFormat="1" ht="14.25" outlineLevel="2">
      <c r="A13" s="102">
        <v>404001</v>
      </c>
      <c r="B13" s="102" t="s">
        <v>181</v>
      </c>
      <c r="C13" s="102">
        <v>2110102</v>
      </c>
      <c r="D13" s="103" t="s">
        <v>60</v>
      </c>
      <c r="E13" s="104">
        <f t="shared" si="0"/>
        <v>10</v>
      </c>
      <c r="F13" s="104">
        <v>10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4">
        <v>0</v>
      </c>
      <c r="Q13" s="104">
        <v>0</v>
      </c>
      <c r="R13" s="104">
        <v>0</v>
      </c>
    </row>
    <row r="14" spans="1:18" s="105" customFormat="1" ht="14.25" outlineLevel="2">
      <c r="A14" s="102">
        <v>404001</v>
      </c>
      <c r="B14" s="102" t="s">
        <v>181</v>
      </c>
      <c r="C14" s="102">
        <v>2110199</v>
      </c>
      <c r="D14" s="103" t="s">
        <v>182</v>
      </c>
      <c r="E14" s="104">
        <f t="shared" si="0"/>
        <v>72</v>
      </c>
      <c r="F14" s="104">
        <v>0</v>
      </c>
      <c r="G14" s="104">
        <v>0</v>
      </c>
      <c r="H14" s="104">
        <v>0</v>
      </c>
      <c r="I14" s="104">
        <v>0</v>
      </c>
      <c r="J14" s="104">
        <v>53</v>
      </c>
      <c r="K14" s="104">
        <v>0</v>
      </c>
      <c r="L14" s="104">
        <v>0</v>
      </c>
      <c r="M14" s="104">
        <v>0</v>
      </c>
      <c r="N14" s="104">
        <v>0</v>
      </c>
      <c r="O14" s="104">
        <v>0</v>
      </c>
      <c r="P14" s="104">
        <v>19</v>
      </c>
      <c r="Q14" s="104">
        <v>0</v>
      </c>
      <c r="R14" s="104">
        <v>0</v>
      </c>
    </row>
    <row r="15" spans="1:18" s="105" customFormat="1" ht="14.25" outlineLevel="2">
      <c r="A15" s="102">
        <v>404001</v>
      </c>
      <c r="B15" s="102" t="s">
        <v>181</v>
      </c>
      <c r="C15" s="102">
        <v>2110301</v>
      </c>
      <c r="D15" s="103" t="s">
        <v>183</v>
      </c>
      <c r="E15" s="104">
        <f t="shared" si="0"/>
        <v>142.25</v>
      </c>
      <c r="F15" s="104">
        <v>125.25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v>0</v>
      </c>
      <c r="O15" s="104">
        <v>0</v>
      </c>
      <c r="P15" s="104">
        <v>17</v>
      </c>
      <c r="Q15" s="104">
        <v>0</v>
      </c>
      <c r="R15" s="104">
        <v>0</v>
      </c>
    </row>
    <row r="16" spans="1:18" s="105" customFormat="1" ht="14.25" outlineLevel="2">
      <c r="A16" s="102">
        <v>404001</v>
      </c>
      <c r="B16" s="102" t="s">
        <v>181</v>
      </c>
      <c r="C16" s="102">
        <v>2110307</v>
      </c>
      <c r="D16" s="103" t="s">
        <v>184</v>
      </c>
      <c r="E16" s="104">
        <f t="shared" si="0"/>
        <v>51</v>
      </c>
      <c r="F16" s="104">
        <v>0</v>
      </c>
      <c r="G16" s="104">
        <v>0</v>
      </c>
      <c r="H16" s="104">
        <v>30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4">
        <v>0</v>
      </c>
      <c r="O16" s="104">
        <v>0</v>
      </c>
      <c r="P16" s="104">
        <v>21</v>
      </c>
      <c r="Q16" s="104">
        <v>0</v>
      </c>
      <c r="R16" s="104">
        <v>0</v>
      </c>
    </row>
    <row r="17" spans="1:18" s="105" customFormat="1" ht="14.25" outlineLevel="2">
      <c r="A17" s="102">
        <v>404001</v>
      </c>
      <c r="B17" s="102" t="s">
        <v>181</v>
      </c>
      <c r="C17" s="102">
        <v>2210201</v>
      </c>
      <c r="D17" s="103" t="s">
        <v>59</v>
      </c>
      <c r="E17" s="104">
        <f t="shared" si="0"/>
        <v>27.746352</v>
      </c>
      <c r="F17" s="104">
        <v>27.746352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  <c r="P17" s="104">
        <v>0</v>
      </c>
      <c r="Q17" s="104">
        <v>0</v>
      </c>
      <c r="R17" s="104">
        <v>0</v>
      </c>
    </row>
    <row r="18" spans="1:18" s="105" customFormat="1" ht="14.25" outlineLevel="1">
      <c r="A18" s="106" t="s">
        <v>185</v>
      </c>
      <c r="B18" s="102"/>
      <c r="C18" s="102"/>
      <c r="D18" s="103"/>
      <c r="E18" s="104">
        <f t="shared" si="0"/>
        <v>968.087269</v>
      </c>
      <c r="F18" s="104">
        <f aca="true" t="shared" si="1" ref="F18:R18">SUBTOTAL(9,F7:F17)</f>
        <v>828.087269</v>
      </c>
      <c r="G18" s="104">
        <f t="shared" si="1"/>
        <v>0</v>
      </c>
      <c r="H18" s="104">
        <f t="shared" si="1"/>
        <v>30</v>
      </c>
      <c r="I18" s="104">
        <f t="shared" si="1"/>
        <v>0</v>
      </c>
      <c r="J18" s="104">
        <f t="shared" si="1"/>
        <v>53</v>
      </c>
      <c r="K18" s="104">
        <f t="shared" si="1"/>
        <v>0</v>
      </c>
      <c r="L18" s="104">
        <f t="shared" si="1"/>
        <v>0</v>
      </c>
      <c r="M18" s="104">
        <f t="shared" si="1"/>
        <v>0</v>
      </c>
      <c r="N18" s="104">
        <f t="shared" si="1"/>
        <v>0</v>
      </c>
      <c r="O18" s="104">
        <f t="shared" si="1"/>
        <v>0</v>
      </c>
      <c r="P18" s="104">
        <f t="shared" si="1"/>
        <v>57</v>
      </c>
      <c r="Q18" s="104">
        <f t="shared" si="1"/>
        <v>0</v>
      </c>
      <c r="R18" s="104">
        <f t="shared" si="1"/>
        <v>0</v>
      </c>
    </row>
  </sheetData>
  <sheetProtection formatCells="0" formatColumns="0" formatRows="0"/>
  <autoFilter ref="A1:R6"/>
  <mergeCells count="16">
    <mergeCell ref="C2:R2"/>
    <mergeCell ref="C3:D3"/>
    <mergeCell ref="F4:J4"/>
    <mergeCell ref="A4:A5"/>
    <mergeCell ref="B4:B5"/>
    <mergeCell ref="C4:C5"/>
    <mergeCell ref="D4:D5"/>
    <mergeCell ref="E4:E5"/>
    <mergeCell ref="K4:K5"/>
    <mergeCell ref="L4:L5"/>
    <mergeCell ref="Q4:Q5"/>
    <mergeCell ref="R4:R5"/>
    <mergeCell ref="M4:M5"/>
    <mergeCell ref="N4:N5"/>
    <mergeCell ref="O4:O5"/>
    <mergeCell ref="P4:P5"/>
  </mergeCells>
  <printOptions horizontalCentered="1"/>
  <pageMargins left="0.3937007874015748" right="0.3937007874015748" top="0.3937007874015748" bottom="0.3937007874015748" header="0" footer="0"/>
  <pageSetup fitToHeight="0" fitToWidth="1" horizontalDpi="360" verticalDpi="36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19"/>
  <sheetViews>
    <sheetView showGridLines="0" showZeros="0" zoomScale="90" zoomScaleNormal="9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20" sqref="A20:IV82"/>
    </sheetView>
  </sheetViews>
  <sheetFormatPr defaultColWidth="7.25390625" defaultRowHeight="14.25" outlineLevelRow="2"/>
  <cols>
    <col min="1" max="1" width="6.875" style="1" customWidth="1"/>
    <col min="2" max="2" width="19.00390625" style="1" customWidth="1"/>
    <col min="3" max="3" width="7.625" style="1" customWidth="1"/>
    <col min="4" max="4" width="17.875" style="34" customWidth="1"/>
    <col min="5" max="5" width="12.75390625" style="1" customWidth="1"/>
    <col min="6" max="6" width="13.375" style="1" customWidth="1"/>
    <col min="7" max="7" width="11.875" style="1" customWidth="1"/>
    <col min="8" max="8" width="11.75390625" style="1" customWidth="1"/>
    <col min="9" max="9" width="10.875" style="1" customWidth="1"/>
    <col min="10" max="10" width="12.125" style="1" customWidth="1"/>
    <col min="11" max="12" width="10.875" style="1" customWidth="1"/>
    <col min="13" max="238" width="7.25390625" style="1" customWidth="1"/>
    <col min="239" max="16384" width="7.25390625" style="1" customWidth="1"/>
  </cols>
  <sheetData>
    <row r="1" spans="1:238" ht="25.5" customHeight="1">
      <c r="A1" s="35"/>
      <c r="B1" s="36"/>
      <c r="C1" s="36"/>
      <c r="D1" s="37"/>
      <c r="E1" s="38"/>
      <c r="F1" s="38"/>
      <c r="G1" s="38"/>
      <c r="H1" s="39"/>
      <c r="I1" s="38"/>
      <c r="J1" s="38"/>
      <c r="K1" s="38"/>
      <c r="L1" s="42" t="s">
        <v>62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</row>
    <row r="2" spans="1:238" ht="21.75" customHeight="1" outlineLevel="1">
      <c r="A2" s="208" t="s">
        <v>63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</row>
    <row r="3" spans="1:238" ht="25.5" customHeight="1" outlineLevel="1">
      <c r="A3" s="209"/>
      <c r="B3" s="210"/>
      <c r="C3" s="210"/>
      <c r="D3" s="210"/>
      <c r="E3" s="38"/>
      <c r="F3" s="40"/>
      <c r="G3" s="40"/>
      <c r="H3" s="40"/>
      <c r="I3" s="40"/>
      <c r="J3" s="53"/>
      <c r="K3" s="53"/>
      <c r="L3" s="43" t="s">
        <v>2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</row>
    <row r="4" spans="1:238" ht="25.5" customHeight="1" outlineLevel="2">
      <c r="A4" s="211" t="s">
        <v>43</v>
      </c>
      <c r="B4" s="213" t="s">
        <v>44</v>
      </c>
      <c r="C4" s="214" t="s">
        <v>45</v>
      </c>
      <c r="D4" s="216" t="s">
        <v>46</v>
      </c>
      <c r="E4" s="213" t="s">
        <v>47</v>
      </c>
      <c r="F4" s="11" t="s">
        <v>64</v>
      </c>
      <c r="G4" s="11"/>
      <c r="H4" s="11"/>
      <c r="I4" s="26"/>
      <c r="J4" s="217" t="s">
        <v>65</v>
      </c>
      <c r="K4" s="218"/>
      <c r="L4" s="219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</row>
    <row r="5" spans="1:238" ht="25.5" customHeight="1" outlineLevel="2">
      <c r="A5" s="212"/>
      <c r="B5" s="213"/>
      <c r="C5" s="215"/>
      <c r="D5" s="216"/>
      <c r="E5" s="213"/>
      <c r="F5" s="12" t="s">
        <v>17</v>
      </c>
      <c r="G5" s="10" t="s">
        <v>66</v>
      </c>
      <c r="H5" s="10" t="s">
        <v>67</v>
      </c>
      <c r="I5" s="10" t="s">
        <v>68</v>
      </c>
      <c r="J5" s="10" t="s">
        <v>17</v>
      </c>
      <c r="K5" s="10" t="s">
        <v>69</v>
      </c>
      <c r="L5" s="10" t="s">
        <v>70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</row>
    <row r="6" spans="1:238" ht="25.5" customHeight="1" outlineLevel="1">
      <c r="A6" s="51"/>
      <c r="B6" s="54" t="s">
        <v>179</v>
      </c>
      <c r="C6" s="52"/>
      <c r="D6" s="44"/>
      <c r="E6" s="10">
        <f aca="true" t="shared" si="0" ref="E6:L6">SUBTOTAL(9,E4:E5)</f>
        <v>0</v>
      </c>
      <c r="F6" s="12">
        <f t="shared" si="0"/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  <c r="L6" s="10">
        <f t="shared" si="0"/>
        <v>0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</row>
    <row r="7" spans="1:238" s="28" customFormat="1" ht="21.75" customHeight="1" outlineLevel="2">
      <c r="A7" s="41" t="s">
        <v>52</v>
      </c>
      <c r="B7" s="32" t="s">
        <v>52</v>
      </c>
      <c r="C7" s="32"/>
      <c r="D7" s="32" t="s">
        <v>52</v>
      </c>
      <c r="E7" s="32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</row>
    <row r="8" spans="1:12" s="105" customFormat="1" ht="14.25" outlineLevel="2">
      <c r="A8" s="110">
        <v>404001</v>
      </c>
      <c r="B8" s="110" t="s">
        <v>181</v>
      </c>
      <c r="C8" s="111">
        <v>2080501</v>
      </c>
      <c r="D8" s="110" t="s">
        <v>54</v>
      </c>
      <c r="E8" s="109">
        <f aca="true" t="shared" si="1" ref="E8:E18">F8+J8</f>
        <v>2.178</v>
      </c>
      <c r="F8" s="109">
        <f aca="true" t="shared" si="2" ref="F8:F19">G8+H8+I8</f>
        <v>2.178</v>
      </c>
      <c r="G8" s="112">
        <v>0.10200000000000001</v>
      </c>
      <c r="H8" s="112">
        <v>0</v>
      </c>
      <c r="I8" s="112">
        <v>2.076</v>
      </c>
      <c r="J8" s="109">
        <f aca="true" t="shared" si="3" ref="J8:J18">K8+L8</f>
        <v>0</v>
      </c>
      <c r="K8" s="112">
        <v>0</v>
      </c>
      <c r="L8" s="112">
        <v>0</v>
      </c>
    </row>
    <row r="9" spans="1:12" s="105" customFormat="1" ht="14.25" outlineLevel="2">
      <c r="A9" s="110">
        <v>404001</v>
      </c>
      <c r="B9" s="110" t="s">
        <v>181</v>
      </c>
      <c r="C9" s="111">
        <v>2080505</v>
      </c>
      <c r="D9" s="110" t="s">
        <v>55</v>
      </c>
      <c r="E9" s="109">
        <f t="shared" si="1"/>
        <v>60.03</v>
      </c>
      <c r="F9" s="109">
        <f t="shared" si="2"/>
        <v>60.03</v>
      </c>
      <c r="G9" s="112">
        <v>60.03</v>
      </c>
      <c r="H9" s="112">
        <v>0</v>
      </c>
      <c r="I9" s="112">
        <v>0</v>
      </c>
      <c r="J9" s="109">
        <f t="shared" si="3"/>
        <v>0</v>
      </c>
      <c r="K9" s="112">
        <v>0</v>
      </c>
      <c r="L9" s="112">
        <v>0</v>
      </c>
    </row>
    <row r="10" spans="1:12" s="105" customFormat="1" ht="14.25" outlineLevel="2">
      <c r="A10" s="110">
        <v>404001</v>
      </c>
      <c r="B10" s="110" t="s">
        <v>181</v>
      </c>
      <c r="C10" s="111">
        <v>2082702</v>
      </c>
      <c r="D10" s="110" t="s">
        <v>56</v>
      </c>
      <c r="E10" s="109">
        <f t="shared" si="1"/>
        <v>0.41490000000000005</v>
      </c>
      <c r="F10" s="109">
        <f t="shared" si="2"/>
        <v>0.41490000000000005</v>
      </c>
      <c r="G10" s="112">
        <v>0.41490000000000005</v>
      </c>
      <c r="H10" s="112">
        <v>0</v>
      </c>
      <c r="I10" s="112">
        <v>0</v>
      </c>
      <c r="J10" s="109">
        <f t="shared" si="3"/>
        <v>0</v>
      </c>
      <c r="K10" s="112">
        <v>0</v>
      </c>
      <c r="L10" s="112">
        <v>0</v>
      </c>
    </row>
    <row r="11" spans="1:12" s="105" customFormat="1" ht="14.25" outlineLevel="2">
      <c r="A11" s="110">
        <v>404001</v>
      </c>
      <c r="B11" s="110" t="s">
        <v>181</v>
      </c>
      <c r="C11" s="111">
        <v>2082703</v>
      </c>
      <c r="D11" s="110" t="s">
        <v>57</v>
      </c>
      <c r="E11" s="109">
        <f t="shared" si="1"/>
        <v>0.8298000000000001</v>
      </c>
      <c r="F11" s="109">
        <f t="shared" si="2"/>
        <v>0.8298000000000001</v>
      </c>
      <c r="G11" s="112">
        <v>0.8298000000000001</v>
      </c>
      <c r="H11" s="112">
        <v>0</v>
      </c>
      <c r="I11" s="112">
        <v>0</v>
      </c>
      <c r="J11" s="109">
        <f t="shared" si="3"/>
        <v>0</v>
      </c>
      <c r="K11" s="112">
        <v>0</v>
      </c>
      <c r="L11" s="112">
        <v>0</v>
      </c>
    </row>
    <row r="12" spans="1:12" s="105" customFormat="1" ht="14.25" outlineLevel="2">
      <c r="A12" s="110">
        <v>404001</v>
      </c>
      <c r="B12" s="110" t="s">
        <v>181</v>
      </c>
      <c r="C12" s="111">
        <v>2101101</v>
      </c>
      <c r="D12" s="110" t="s">
        <v>58</v>
      </c>
      <c r="E12" s="109">
        <f t="shared" si="1"/>
        <v>12.9778</v>
      </c>
      <c r="F12" s="109">
        <f t="shared" si="2"/>
        <v>12.9778</v>
      </c>
      <c r="G12" s="112">
        <v>12.9778</v>
      </c>
      <c r="H12" s="112">
        <v>0</v>
      </c>
      <c r="I12" s="112">
        <v>0</v>
      </c>
      <c r="J12" s="109">
        <f t="shared" si="3"/>
        <v>0</v>
      </c>
      <c r="K12" s="112">
        <v>0</v>
      </c>
      <c r="L12" s="112">
        <v>0</v>
      </c>
    </row>
    <row r="13" spans="1:12" s="105" customFormat="1" ht="14.25" outlineLevel="2">
      <c r="A13" s="110">
        <v>404001</v>
      </c>
      <c r="B13" s="110" t="s">
        <v>181</v>
      </c>
      <c r="C13" s="111">
        <v>2110101</v>
      </c>
      <c r="D13" s="110" t="s">
        <v>53</v>
      </c>
      <c r="E13" s="109">
        <f t="shared" si="1"/>
        <v>588.6665130000001</v>
      </c>
      <c r="F13" s="109">
        <f t="shared" si="2"/>
        <v>588.6665130000001</v>
      </c>
      <c r="G13" s="112">
        <v>549.665865</v>
      </c>
      <c r="H13" s="112">
        <v>25.174248000000002</v>
      </c>
      <c r="I13" s="112">
        <v>13.826400000000001</v>
      </c>
      <c r="J13" s="109">
        <f t="shared" si="3"/>
        <v>0</v>
      </c>
      <c r="K13" s="112">
        <v>0</v>
      </c>
      <c r="L13" s="112">
        <v>0</v>
      </c>
    </row>
    <row r="14" spans="1:12" s="105" customFormat="1" ht="14.25" outlineLevel="2">
      <c r="A14" s="110">
        <v>404001</v>
      </c>
      <c r="B14" s="110" t="s">
        <v>181</v>
      </c>
      <c r="C14" s="111">
        <v>2110102</v>
      </c>
      <c r="D14" s="110" t="s">
        <v>60</v>
      </c>
      <c r="E14" s="109">
        <f t="shared" si="1"/>
        <v>10</v>
      </c>
      <c r="F14" s="109">
        <f t="shared" si="2"/>
        <v>0</v>
      </c>
      <c r="G14" s="112">
        <v>0</v>
      </c>
      <c r="H14" s="112">
        <v>0</v>
      </c>
      <c r="I14" s="112">
        <v>0</v>
      </c>
      <c r="J14" s="109">
        <f t="shared" si="3"/>
        <v>10</v>
      </c>
      <c r="K14" s="112">
        <v>10</v>
      </c>
      <c r="L14" s="112">
        <v>0</v>
      </c>
    </row>
    <row r="15" spans="1:12" s="105" customFormat="1" ht="14.25" outlineLevel="2">
      <c r="A15" s="110">
        <v>404001</v>
      </c>
      <c r="B15" s="110" t="s">
        <v>181</v>
      </c>
      <c r="C15" s="111">
        <v>2110199</v>
      </c>
      <c r="D15" s="110" t="s">
        <v>182</v>
      </c>
      <c r="E15" s="109">
        <f t="shared" si="1"/>
        <v>72</v>
      </c>
      <c r="F15" s="109">
        <f t="shared" si="2"/>
        <v>0</v>
      </c>
      <c r="G15" s="112">
        <v>0</v>
      </c>
      <c r="H15" s="112">
        <v>0</v>
      </c>
      <c r="I15" s="112">
        <v>0</v>
      </c>
      <c r="J15" s="109">
        <f t="shared" si="3"/>
        <v>72</v>
      </c>
      <c r="K15" s="112">
        <v>72</v>
      </c>
      <c r="L15" s="112">
        <v>0</v>
      </c>
    </row>
    <row r="16" spans="1:12" s="105" customFormat="1" ht="14.25" outlineLevel="2">
      <c r="A16" s="110">
        <v>404001</v>
      </c>
      <c r="B16" s="110" t="s">
        <v>181</v>
      </c>
      <c r="C16" s="111">
        <v>2110301</v>
      </c>
      <c r="D16" s="110" t="s">
        <v>183</v>
      </c>
      <c r="E16" s="109">
        <f t="shared" si="1"/>
        <v>142.25</v>
      </c>
      <c r="F16" s="109">
        <f t="shared" si="2"/>
        <v>0</v>
      </c>
      <c r="G16" s="112">
        <v>0</v>
      </c>
      <c r="H16" s="112">
        <v>0</v>
      </c>
      <c r="I16" s="112">
        <v>0</v>
      </c>
      <c r="J16" s="109">
        <f t="shared" si="3"/>
        <v>142.25</v>
      </c>
      <c r="K16" s="112">
        <v>142.25</v>
      </c>
      <c r="L16" s="112">
        <v>0</v>
      </c>
    </row>
    <row r="17" spans="1:12" s="105" customFormat="1" ht="14.25" outlineLevel="2">
      <c r="A17" s="110">
        <v>404001</v>
      </c>
      <c r="B17" s="110" t="s">
        <v>181</v>
      </c>
      <c r="C17" s="111">
        <v>2110307</v>
      </c>
      <c r="D17" s="110" t="s">
        <v>184</v>
      </c>
      <c r="E17" s="109">
        <f t="shared" si="1"/>
        <v>51</v>
      </c>
      <c r="F17" s="109">
        <f t="shared" si="2"/>
        <v>0</v>
      </c>
      <c r="G17" s="112">
        <v>0</v>
      </c>
      <c r="H17" s="112">
        <v>0</v>
      </c>
      <c r="I17" s="112">
        <v>0</v>
      </c>
      <c r="J17" s="109">
        <f t="shared" si="3"/>
        <v>51</v>
      </c>
      <c r="K17" s="112">
        <v>51</v>
      </c>
      <c r="L17" s="112">
        <v>0</v>
      </c>
    </row>
    <row r="18" spans="1:12" s="105" customFormat="1" ht="14.25" outlineLevel="2">
      <c r="A18" s="110">
        <v>404001</v>
      </c>
      <c r="B18" s="110" t="s">
        <v>181</v>
      </c>
      <c r="C18" s="111">
        <v>2210201</v>
      </c>
      <c r="D18" s="110" t="s">
        <v>59</v>
      </c>
      <c r="E18" s="109">
        <f t="shared" si="1"/>
        <v>27.746352</v>
      </c>
      <c r="F18" s="109">
        <f t="shared" si="2"/>
        <v>27.746352</v>
      </c>
      <c r="G18" s="112">
        <v>0</v>
      </c>
      <c r="H18" s="112">
        <v>0</v>
      </c>
      <c r="I18" s="112">
        <v>27.746352</v>
      </c>
      <c r="J18" s="109">
        <f t="shared" si="3"/>
        <v>0</v>
      </c>
      <c r="K18" s="112">
        <v>0</v>
      </c>
      <c r="L18" s="112">
        <v>0</v>
      </c>
    </row>
    <row r="19" spans="1:12" s="105" customFormat="1" ht="14.25" outlineLevel="1">
      <c r="A19" s="110"/>
      <c r="B19" s="113" t="s">
        <v>186</v>
      </c>
      <c r="C19" s="111"/>
      <c r="D19" s="110"/>
      <c r="E19" s="109">
        <f aca="true" t="shared" si="4" ref="E19:L19">SUBTOTAL(9,E8:E18)</f>
        <v>968.0933650000001</v>
      </c>
      <c r="F19" s="109">
        <f t="shared" si="2"/>
        <v>692.8433650000002</v>
      </c>
      <c r="G19" s="112">
        <f t="shared" si="4"/>
        <v>624.0203650000001</v>
      </c>
      <c r="H19" s="112">
        <f t="shared" si="4"/>
        <v>25.174248000000002</v>
      </c>
      <c r="I19" s="112">
        <f t="shared" si="4"/>
        <v>43.648752</v>
      </c>
      <c r="J19" s="109">
        <f t="shared" si="4"/>
        <v>275.25</v>
      </c>
      <c r="K19" s="112">
        <f t="shared" si="4"/>
        <v>275.25</v>
      </c>
      <c r="L19" s="112">
        <f t="shared" si="4"/>
        <v>0</v>
      </c>
    </row>
  </sheetData>
  <sheetProtection/>
  <autoFilter ref="A1:L7"/>
  <mergeCells count="8">
    <mergeCell ref="A2:L2"/>
    <mergeCell ref="A3:D3"/>
    <mergeCell ref="A4:A5"/>
    <mergeCell ref="B4:B5"/>
    <mergeCell ref="C4:C5"/>
    <mergeCell ref="D4:D5"/>
    <mergeCell ref="E4:E5"/>
    <mergeCell ref="J4:L4"/>
  </mergeCells>
  <printOptions horizontalCentered="1"/>
  <pageMargins left="0.7874015748031497" right="0.7874015748031497" top="0.5905511811023623" bottom="0.3937007874015748" header="0" footer="0"/>
  <pageSetup fitToHeight="0" fitToWidth="1" horizontalDpi="360" verticalDpi="36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showGridLines="0" showZeros="0" zoomScale="85" zoomScaleNormal="85" zoomScalePageLayoutView="0" workbookViewId="0" topLeftCell="A1">
      <selection activeCell="A36" sqref="A36:IV194"/>
    </sheetView>
  </sheetViews>
  <sheetFormatPr defaultColWidth="7.25390625" defaultRowHeight="14.25"/>
  <cols>
    <col min="1" max="1" width="4.125" style="145" customWidth="1"/>
    <col min="2" max="2" width="28.75390625" style="145" customWidth="1"/>
    <col min="3" max="3" width="15.25390625" style="120" customWidth="1"/>
    <col min="4" max="4" width="29.125" style="120" customWidth="1"/>
    <col min="5" max="5" width="17.125" style="120" customWidth="1"/>
    <col min="6" max="6" width="13.875" style="120" customWidth="1"/>
    <col min="7" max="7" width="13.125" style="120" customWidth="1"/>
    <col min="8" max="12" width="11.25390625" style="120" customWidth="1"/>
    <col min="13" max="16384" width="7.25390625" style="120" customWidth="1"/>
  </cols>
  <sheetData>
    <row r="1" spans="1:12" ht="25.5">
      <c r="A1" s="114"/>
      <c r="B1" s="114"/>
      <c r="C1" s="115"/>
      <c r="D1" s="115"/>
      <c r="E1" s="116"/>
      <c r="F1" s="116"/>
      <c r="G1" s="117"/>
      <c r="H1" s="117"/>
      <c r="I1" s="117"/>
      <c r="J1" s="117"/>
      <c r="K1" s="118"/>
      <c r="L1" s="119" t="s">
        <v>71</v>
      </c>
    </row>
    <row r="2" spans="1:12" ht="25.5">
      <c r="A2" s="240" t="s">
        <v>72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</row>
    <row r="3" spans="1:12" ht="25.5">
      <c r="A3" s="241" t="s">
        <v>180</v>
      </c>
      <c r="B3" s="241"/>
      <c r="C3" s="241"/>
      <c r="D3" s="241"/>
      <c r="E3" s="241"/>
      <c r="F3" s="121"/>
      <c r="G3" s="121"/>
      <c r="H3" s="121"/>
      <c r="I3" s="121"/>
      <c r="J3" s="121"/>
      <c r="K3" s="121"/>
      <c r="L3" s="122" t="s">
        <v>2</v>
      </c>
    </row>
    <row r="4" spans="1:12" ht="14.25">
      <c r="A4" s="235" t="s">
        <v>3</v>
      </c>
      <c r="B4" s="242"/>
      <c r="C4" s="236"/>
      <c r="D4" s="123" t="s">
        <v>4</v>
      </c>
      <c r="E4" s="124"/>
      <c r="F4" s="123"/>
      <c r="G4" s="123"/>
      <c r="H4" s="123"/>
      <c r="I4" s="123"/>
      <c r="J4" s="123"/>
      <c r="K4" s="123"/>
      <c r="L4" s="123"/>
    </row>
    <row r="5" spans="1:12" ht="14.25">
      <c r="A5" s="224" t="s">
        <v>73</v>
      </c>
      <c r="B5" s="225"/>
      <c r="C5" s="220" t="s">
        <v>6</v>
      </c>
      <c r="D5" s="220" t="s">
        <v>74</v>
      </c>
      <c r="E5" s="246" t="s">
        <v>8</v>
      </c>
      <c r="F5" s="125" t="s">
        <v>11</v>
      </c>
      <c r="G5" s="125"/>
      <c r="H5" s="125"/>
      <c r="I5" s="125"/>
      <c r="J5" s="125"/>
      <c r="K5" s="125"/>
      <c r="L5" s="125"/>
    </row>
    <row r="6" spans="1:12" ht="14.25">
      <c r="A6" s="226"/>
      <c r="B6" s="227"/>
      <c r="C6" s="221"/>
      <c r="D6" s="220"/>
      <c r="E6" s="246"/>
      <c r="F6" s="243" t="s">
        <v>12</v>
      </c>
      <c r="G6" s="244"/>
      <c r="H6" s="244"/>
      <c r="I6" s="244"/>
      <c r="J6" s="244"/>
      <c r="K6" s="245"/>
      <c r="L6" s="247" t="s">
        <v>14</v>
      </c>
    </row>
    <row r="7" spans="1:12" ht="42.75">
      <c r="A7" s="228"/>
      <c r="B7" s="229"/>
      <c r="C7" s="221"/>
      <c r="D7" s="220"/>
      <c r="E7" s="246"/>
      <c r="F7" s="126" t="s">
        <v>17</v>
      </c>
      <c r="G7" s="127" t="s">
        <v>20</v>
      </c>
      <c r="H7" s="128" t="s">
        <v>75</v>
      </c>
      <c r="I7" s="128" t="s">
        <v>24</v>
      </c>
      <c r="J7" s="128" t="s">
        <v>51</v>
      </c>
      <c r="K7" s="129" t="s">
        <v>28</v>
      </c>
      <c r="L7" s="248"/>
    </row>
    <row r="8" spans="1:12" ht="14.25">
      <c r="A8" s="222" t="s">
        <v>12</v>
      </c>
      <c r="B8" s="129" t="s">
        <v>20</v>
      </c>
      <c r="C8" s="130">
        <v>828.09</v>
      </c>
      <c r="D8" s="131" t="s">
        <v>76</v>
      </c>
      <c r="E8" s="132">
        <f>F8+L8</f>
        <v>0</v>
      </c>
      <c r="F8" s="132">
        <f>SUM(G8:K8)</f>
        <v>0</v>
      </c>
      <c r="G8" s="132"/>
      <c r="H8" s="132">
        <v>0</v>
      </c>
      <c r="I8" s="132">
        <v>0</v>
      </c>
      <c r="J8" s="132"/>
      <c r="K8" s="132"/>
      <c r="L8" s="132">
        <v>0</v>
      </c>
    </row>
    <row r="9" spans="1:12" ht="14.25">
      <c r="A9" s="223"/>
      <c r="B9" s="129" t="s">
        <v>50</v>
      </c>
      <c r="C9" s="130">
        <f>H35</f>
        <v>0</v>
      </c>
      <c r="D9" s="133" t="s">
        <v>77</v>
      </c>
      <c r="E9" s="132">
        <f aca="true" t="shared" si="0" ref="E9:E34">F9+L9</f>
        <v>0</v>
      </c>
      <c r="F9" s="132">
        <f aca="true" t="shared" si="1" ref="F9:F34">SUM(G9:K9)</f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</row>
    <row r="10" spans="1:12" ht="14.25">
      <c r="A10" s="223"/>
      <c r="B10" s="129" t="s">
        <v>24</v>
      </c>
      <c r="C10" s="130">
        <f>I35</f>
        <v>30</v>
      </c>
      <c r="D10" s="133" t="s">
        <v>78</v>
      </c>
      <c r="E10" s="132">
        <f t="shared" si="0"/>
        <v>0</v>
      </c>
      <c r="F10" s="132">
        <f t="shared" si="1"/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</row>
    <row r="11" spans="1:12" ht="14.25">
      <c r="A11" s="223"/>
      <c r="B11" s="129" t="s">
        <v>51</v>
      </c>
      <c r="C11" s="130">
        <f>J35</f>
        <v>0</v>
      </c>
      <c r="D11" s="133" t="s">
        <v>79</v>
      </c>
      <c r="E11" s="132">
        <f t="shared" si="0"/>
        <v>0</v>
      </c>
      <c r="F11" s="132">
        <f t="shared" si="1"/>
        <v>0</v>
      </c>
      <c r="G11" s="134"/>
      <c r="H11" s="134"/>
      <c r="I11" s="134">
        <v>0</v>
      </c>
      <c r="J11" s="134">
        <v>0</v>
      </c>
      <c r="K11" s="134"/>
      <c r="L11" s="134">
        <v>0</v>
      </c>
    </row>
    <row r="12" spans="1:12" ht="14.25">
      <c r="A12" s="223"/>
      <c r="B12" s="129" t="s">
        <v>28</v>
      </c>
      <c r="C12" s="130">
        <f>K35</f>
        <v>53</v>
      </c>
      <c r="D12" s="133" t="s">
        <v>80</v>
      </c>
      <c r="E12" s="132">
        <f t="shared" si="0"/>
        <v>0</v>
      </c>
      <c r="F12" s="132">
        <f t="shared" si="1"/>
        <v>0</v>
      </c>
      <c r="G12" s="134"/>
      <c r="H12" s="134"/>
      <c r="I12" s="134"/>
      <c r="J12" s="134"/>
      <c r="K12" s="134">
        <v>0</v>
      </c>
      <c r="L12" s="134">
        <v>0</v>
      </c>
    </row>
    <row r="13" spans="1:12" ht="14.25">
      <c r="A13" s="232" t="s">
        <v>14</v>
      </c>
      <c r="B13" s="232"/>
      <c r="C13" s="130">
        <f>L35</f>
        <v>0</v>
      </c>
      <c r="D13" s="133" t="s">
        <v>81</v>
      </c>
      <c r="E13" s="132">
        <f t="shared" si="0"/>
        <v>0</v>
      </c>
      <c r="F13" s="132">
        <f t="shared" si="1"/>
        <v>0</v>
      </c>
      <c r="G13" s="134"/>
      <c r="H13" s="134">
        <v>0</v>
      </c>
      <c r="I13" s="134">
        <v>0</v>
      </c>
      <c r="J13" s="134">
        <v>0</v>
      </c>
      <c r="K13" s="134">
        <v>0</v>
      </c>
      <c r="L13" s="134">
        <v>0</v>
      </c>
    </row>
    <row r="14" spans="1:12" ht="14.25">
      <c r="A14" s="232"/>
      <c r="B14" s="232"/>
      <c r="C14" s="135"/>
      <c r="D14" s="133" t="s">
        <v>82</v>
      </c>
      <c r="E14" s="132">
        <f t="shared" si="0"/>
        <v>0</v>
      </c>
      <c r="F14" s="132">
        <f t="shared" si="1"/>
        <v>0</v>
      </c>
      <c r="G14" s="134"/>
      <c r="H14" s="134">
        <v>0</v>
      </c>
      <c r="I14" s="134">
        <v>0</v>
      </c>
      <c r="J14" s="134">
        <v>0</v>
      </c>
      <c r="K14" s="134"/>
      <c r="L14" s="134">
        <v>0</v>
      </c>
    </row>
    <row r="15" spans="1:12" ht="14.25">
      <c r="A15" s="232"/>
      <c r="B15" s="232"/>
      <c r="C15" s="136"/>
      <c r="D15" s="131" t="s">
        <v>83</v>
      </c>
      <c r="E15" s="132">
        <f t="shared" si="0"/>
        <v>63.45</v>
      </c>
      <c r="F15" s="132">
        <f t="shared" si="1"/>
        <v>63.45</v>
      </c>
      <c r="G15" s="134">
        <v>63.45</v>
      </c>
      <c r="H15" s="134"/>
      <c r="I15" s="134"/>
      <c r="J15" s="134"/>
      <c r="K15" s="134"/>
      <c r="L15" s="134">
        <v>0</v>
      </c>
    </row>
    <row r="16" spans="1:12" ht="14.25">
      <c r="A16" s="239"/>
      <c r="B16" s="239"/>
      <c r="C16" s="104"/>
      <c r="D16" s="133" t="s">
        <v>84</v>
      </c>
      <c r="E16" s="132">
        <f t="shared" si="0"/>
        <v>0</v>
      </c>
      <c r="F16" s="132">
        <f t="shared" si="1"/>
        <v>0</v>
      </c>
      <c r="G16" s="134"/>
      <c r="H16" s="134">
        <v>0</v>
      </c>
      <c r="I16" s="134">
        <v>0</v>
      </c>
      <c r="J16" s="134">
        <v>0</v>
      </c>
      <c r="K16" s="134">
        <v>0</v>
      </c>
      <c r="L16" s="134">
        <v>0</v>
      </c>
    </row>
    <row r="17" spans="1:12" ht="14.25">
      <c r="A17" s="230"/>
      <c r="B17" s="231"/>
      <c r="C17" s="104"/>
      <c r="D17" s="133" t="s">
        <v>85</v>
      </c>
      <c r="E17" s="132">
        <f t="shared" si="0"/>
        <v>12.98</v>
      </c>
      <c r="F17" s="132">
        <f t="shared" si="1"/>
        <v>12.98</v>
      </c>
      <c r="G17" s="134">
        <v>12.98</v>
      </c>
      <c r="H17" s="134"/>
      <c r="I17" s="134"/>
      <c r="J17" s="134">
        <v>0</v>
      </c>
      <c r="K17" s="134"/>
      <c r="L17" s="134">
        <v>0</v>
      </c>
    </row>
    <row r="18" spans="1:12" ht="14.25">
      <c r="A18" s="137"/>
      <c r="B18" s="138"/>
      <c r="C18" s="104"/>
      <c r="D18" s="131" t="s">
        <v>86</v>
      </c>
      <c r="E18" s="132">
        <f t="shared" si="0"/>
        <v>806.91</v>
      </c>
      <c r="F18" s="132">
        <f t="shared" si="1"/>
        <v>806.91</v>
      </c>
      <c r="G18" s="134">
        <v>723.91</v>
      </c>
      <c r="H18" s="134">
        <v>0</v>
      </c>
      <c r="I18" s="134">
        <v>30</v>
      </c>
      <c r="J18" s="134">
        <v>0</v>
      </c>
      <c r="K18" s="134">
        <v>53</v>
      </c>
      <c r="L18" s="134">
        <v>0</v>
      </c>
    </row>
    <row r="19" spans="1:12" ht="14.25">
      <c r="A19" s="230"/>
      <c r="B19" s="231"/>
      <c r="C19" s="104"/>
      <c r="D19" s="131" t="s">
        <v>87</v>
      </c>
      <c r="E19" s="132">
        <f t="shared" si="0"/>
        <v>0</v>
      </c>
      <c r="F19" s="132">
        <f t="shared" si="1"/>
        <v>0</v>
      </c>
      <c r="G19" s="134"/>
      <c r="H19" s="134">
        <v>0</v>
      </c>
      <c r="I19" s="134">
        <v>0</v>
      </c>
      <c r="J19" s="134">
        <v>0</v>
      </c>
      <c r="K19" s="134">
        <v>0</v>
      </c>
      <c r="L19" s="134">
        <v>0</v>
      </c>
    </row>
    <row r="20" spans="1:12" ht="14.25">
      <c r="A20" s="237"/>
      <c r="B20" s="238"/>
      <c r="C20" s="104"/>
      <c r="D20" s="133" t="s">
        <v>88</v>
      </c>
      <c r="E20" s="132">
        <f t="shared" si="0"/>
        <v>0</v>
      </c>
      <c r="F20" s="132">
        <f t="shared" si="1"/>
        <v>0</v>
      </c>
      <c r="G20" s="139"/>
      <c r="H20" s="139">
        <v>0</v>
      </c>
      <c r="I20" s="139">
        <v>0</v>
      </c>
      <c r="J20" s="139">
        <v>0</v>
      </c>
      <c r="K20" s="139">
        <v>0</v>
      </c>
      <c r="L20" s="139">
        <v>0</v>
      </c>
    </row>
    <row r="21" spans="1:12" ht="14.25">
      <c r="A21" s="230"/>
      <c r="B21" s="231"/>
      <c r="C21" s="104"/>
      <c r="D21" s="133" t="s">
        <v>89</v>
      </c>
      <c r="E21" s="132">
        <f t="shared" si="0"/>
        <v>0</v>
      </c>
      <c r="F21" s="132">
        <f t="shared" si="1"/>
        <v>0</v>
      </c>
      <c r="G21" s="132"/>
      <c r="H21" s="139">
        <v>0</v>
      </c>
      <c r="I21" s="132">
        <v>0</v>
      </c>
      <c r="J21" s="132">
        <v>0</v>
      </c>
      <c r="K21" s="132">
        <v>0</v>
      </c>
      <c r="L21" s="132">
        <v>0</v>
      </c>
    </row>
    <row r="22" spans="1:12" ht="14.25">
      <c r="A22" s="230"/>
      <c r="B22" s="231"/>
      <c r="C22" s="104"/>
      <c r="D22" s="133" t="s">
        <v>90</v>
      </c>
      <c r="E22" s="132">
        <f t="shared" si="0"/>
        <v>0</v>
      </c>
      <c r="F22" s="132">
        <f t="shared" si="1"/>
        <v>0</v>
      </c>
      <c r="G22" s="132"/>
      <c r="H22" s="139">
        <v>0</v>
      </c>
      <c r="I22" s="132">
        <v>0</v>
      </c>
      <c r="J22" s="132">
        <v>0</v>
      </c>
      <c r="K22" s="132">
        <v>0</v>
      </c>
      <c r="L22" s="132">
        <v>0</v>
      </c>
    </row>
    <row r="23" spans="1:12" ht="14.25">
      <c r="A23" s="232"/>
      <c r="B23" s="232"/>
      <c r="C23" s="140"/>
      <c r="D23" s="133" t="s">
        <v>91</v>
      </c>
      <c r="E23" s="132">
        <f t="shared" si="0"/>
        <v>0</v>
      </c>
      <c r="F23" s="132">
        <f t="shared" si="1"/>
        <v>0</v>
      </c>
      <c r="G23" s="132"/>
      <c r="H23" s="139">
        <v>0</v>
      </c>
      <c r="I23" s="132">
        <v>0</v>
      </c>
      <c r="J23" s="132">
        <v>0</v>
      </c>
      <c r="K23" s="132">
        <v>0</v>
      </c>
      <c r="L23" s="132">
        <v>0</v>
      </c>
    </row>
    <row r="24" spans="1:12" ht="14.25">
      <c r="A24" s="141"/>
      <c r="B24" s="142"/>
      <c r="C24" s="140"/>
      <c r="D24" s="133" t="s">
        <v>92</v>
      </c>
      <c r="E24" s="132">
        <f t="shared" si="0"/>
        <v>0</v>
      </c>
      <c r="F24" s="132">
        <f t="shared" si="1"/>
        <v>0</v>
      </c>
      <c r="G24" s="132"/>
      <c r="H24" s="139">
        <v>0</v>
      </c>
      <c r="I24" s="132">
        <v>0</v>
      </c>
      <c r="J24" s="132">
        <v>0</v>
      </c>
      <c r="K24" s="132">
        <v>0</v>
      </c>
      <c r="L24" s="132">
        <v>0</v>
      </c>
    </row>
    <row r="25" spans="1:12" ht="14.25">
      <c r="A25" s="141"/>
      <c r="B25" s="142"/>
      <c r="C25" s="140"/>
      <c r="D25" s="133" t="s">
        <v>93</v>
      </c>
      <c r="E25" s="132">
        <f t="shared" si="0"/>
        <v>0</v>
      </c>
      <c r="F25" s="132">
        <f t="shared" si="1"/>
        <v>0</v>
      </c>
      <c r="G25" s="132"/>
      <c r="H25" s="139">
        <v>0</v>
      </c>
      <c r="I25" s="132">
        <v>0</v>
      </c>
      <c r="J25" s="132">
        <v>0</v>
      </c>
      <c r="K25" s="132">
        <v>0</v>
      </c>
      <c r="L25" s="132">
        <v>0</v>
      </c>
    </row>
    <row r="26" spans="1:12" ht="14.25">
      <c r="A26" s="141"/>
      <c r="B26" s="142"/>
      <c r="C26" s="140"/>
      <c r="D26" s="133" t="s">
        <v>94</v>
      </c>
      <c r="E26" s="132">
        <f t="shared" si="0"/>
        <v>0</v>
      </c>
      <c r="F26" s="132">
        <f t="shared" si="1"/>
        <v>0</v>
      </c>
      <c r="G26" s="132"/>
      <c r="H26" s="139">
        <v>0</v>
      </c>
      <c r="I26" s="132">
        <v>0</v>
      </c>
      <c r="J26" s="132">
        <v>0</v>
      </c>
      <c r="K26" s="132">
        <v>0</v>
      </c>
      <c r="L26" s="132">
        <v>0</v>
      </c>
    </row>
    <row r="27" spans="1:12" ht="14.25">
      <c r="A27" s="141"/>
      <c r="B27" s="142"/>
      <c r="C27" s="140"/>
      <c r="D27" s="133" t="s">
        <v>95</v>
      </c>
      <c r="E27" s="132">
        <f t="shared" si="0"/>
        <v>27.75</v>
      </c>
      <c r="F27" s="132">
        <f t="shared" si="1"/>
        <v>27.75</v>
      </c>
      <c r="G27" s="132">
        <v>27.75</v>
      </c>
      <c r="H27" s="139">
        <v>0</v>
      </c>
      <c r="I27" s="132">
        <v>0</v>
      </c>
      <c r="J27" s="132">
        <v>0</v>
      </c>
      <c r="K27" s="132">
        <v>0</v>
      </c>
      <c r="L27" s="132">
        <v>0</v>
      </c>
    </row>
    <row r="28" spans="1:12" ht="14.25">
      <c r="A28" s="141"/>
      <c r="B28" s="142"/>
      <c r="C28" s="140"/>
      <c r="D28" s="133" t="s">
        <v>96</v>
      </c>
      <c r="E28" s="132">
        <f t="shared" si="0"/>
        <v>0</v>
      </c>
      <c r="F28" s="132">
        <f t="shared" si="1"/>
        <v>0</v>
      </c>
      <c r="G28" s="132">
        <v>0</v>
      </c>
      <c r="H28" s="139">
        <v>0</v>
      </c>
      <c r="I28" s="132">
        <v>0</v>
      </c>
      <c r="J28" s="132">
        <v>0</v>
      </c>
      <c r="K28" s="132">
        <v>0</v>
      </c>
      <c r="L28" s="132">
        <v>0</v>
      </c>
    </row>
    <row r="29" spans="1:12" ht="14.25">
      <c r="A29" s="141"/>
      <c r="B29" s="142"/>
      <c r="C29" s="140"/>
      <c r="D29" s="133" t="s">
        <v>97</v>
      </c>
      <c r="E29" s="132">
        <f t="shared" si="0"/>
        <v>0</v>
      </c>
      <c r="F29" s="132">
        <f t="shared" si="1"/>
        <v>0</v>
      </c>
      <c r="G29" s="132">
        <v>0</v>
      </c>
      <c r="H29" s="139">
        <v>0</v>
      </c>
      <c r="I29" s="132">
        <v>0</v>
      </c>
      <c r="J29" s="132">
        <v>0</v>
      </c>
      <c r="K29" s="132">
        <v>0</v>
      </c>
      <c r="L29" s="132">
        <v>0</v>
      </c>
    </row>
    <row r="30" spans="1:12" ht="14.25">
      <c r="A30" s="141"/>
      <c r="B30" s="142"/>
      <c r="C30" s="140"/>
      <c r="D30" s="133" t="s">
        <v>98</v>
      </c>
      <c r="E30" s="132">
        <f t="shared" si="0"/>
        <v>0</v>
      </c>
      <c r="F30" s="132">
        <f t="shared" si="1"/>
        <v>0</v>
      </c>
      <c r="G30" s="132">
        <v>0</v>
      </c>
      <c r="H30" s="139">
        <v>0</v>
      </c>
      <c r="I30" s="132">
        <v>0</v>
      </c>
      <c r="J30" s="132">
        <v>0</v>
      </c>
      <c r="K30" s="132">
        <v>0</v>
      </c>
      <c r="L30" s="132"/>
    </row>
    <row r="31" spans="1:12" ht="14.25">
      <c r="A31" s="233"/>
      <c r="B31" s="234"/>
      <c r="C31" s="143"/>
      <c r="D31" s="133" t="s">
        <v>99</v>
      </c>
      <c r="E31" s="132">
        <f t="shared" si="0"/>
        <v>0</v>
      </c>
      <c r="F31" s="132">
        <f t="shared" si="1"/>
        <v>0</v>
      </c>
      <c r="G31" s="132">
        <v>0</v>
      </c>
      <c r="H31" s="139">
        <v>0</v>
      </c>
      <c r="I31" s="132">
        <v>0</v>
      </c>
      <c r="J31" s="132">
        <v>0</v>
      </c>
      <c r="K31" s="132">
        <v>0</v>
      </c>
      <c r="L31" s="132">
        <v>0</v>
      </c>
    </row>
    <row r="32" spans="1:12" ht="14.25">
      <c r="A32" s="141"/>
      <c r="B32" s="142"/>
      <c r="C32" s="143"/>
      <c r="D32" s="133" t="s">
        <v>100</v>
      </c>
      <c r="E32" s="132">
        <f t="shared" si="0"/>
        <v>0</v>
      </c>
      <c r="F32" s="132">
        <f t="shared" si="1"/>
        <v>0</v>
      </c>
      <c r="G32" s="132">
        <v>0</v>
      </c>
      <c r="H32" s="139">
        <v>0</v>
      </c>
      <c r="I32" s="132">
        <v>0</v>
      </c>
      <c r="J32" s="132">
        <v>0</v>
      </c>
      <c r="K32" s="132">
        <v>0</v>
      </c>
      <c r="L32" s="132">
        <v>0</v>
      </c>
    </row>
    <row r="33" spans="1:12" ht="14.25">
      <c r="A33" s="141"/>
      <c r="B33" s="142"/>
      <c r="C33" s="143"/>
      <c r="D33" s="133" t="s">
        <v>101</v>
      </c>
      <c r="E33" s="132">
        <f t="shared" si="0"/>
        <v>0</v>
      </c>
      <c r="F33" s="132">
        <f t="shared" si="1"/>
        <v>0</v>
      </c>
      <c r="G33" s="132">
        <v>0</v>
      </c>
      <c r="H33" s="139">
        <v>0</v>
      </c>
      <c r="I33" s="132">
        <v>0</v>
      </c>
      <c r="J33" s="132">
        <v>0</v>
      </c>
      <c r="K33" s="132">
        <v>0</v>
      </c>
      <c r="L33" s="132">
        <v>0</v>
      </c>
    </row>
    <row r="34" spans="1:12" ht="14.25">
      <c r="A34" s="141"/>
      <c r="B34" s="142"/>
      <c r="C34" s="143"/>
      <c r="D34" s="133" t="s">
        <v>102</v>
      </c>
      <c r="E34" s="132">
        <f t="shared" si="0"/>
        <v>0</v>
      </c>
      <c r="F34" s="132">
        <f t="shared" si="1"/>
        <v>0</v>
      </c>
      <c r="G34" s="132">
        <v>0</v>
      </c>
      <c r="H34" s="139">
        <v>0</v>
      </c>
      <c r="I34" s="132">
        <v>0</v>
      </c>
      <c r="J34" s="132">
        <v>0</v>
      </c>
      <c r="K34" s="132">
        <v>0</v>
      </c>
      <c r="L34" s="132">
        <v>0</v>
      </c>
    </row>
    <row r="35" spans="1:12" ht="14.25">
      <c r="A35" s="235" t="s">
        <v>39</v>
      </c>
      <c r="B35" s="236"/>
      <c r="C35" s="143">
        <f>C8+C9+C10+C11+C12+C13</f>
        <v>911.09</v>
      </c>
      <c r="D35" s="144" t="s">
        <v>103</v>
      </c>
      <c r="E35" s="132">
        <f>SUM(E8:E34)</f>
        <v>911.0899999999999</v>
      </c>
      <c r="F35" s="132">
        <f aca="true" t="shared" si="2" ref="F35:L35">SUM(F8:F34)</f>
        <v>911.0899999999999</v>
      </c>
      <c r="G35" s="132">
        <f t="shared" si="2"/>
        <v>828.0899999999999</v>
      </c>
      <c r="H35" s="132">
        <f t="shared" si="2"/>
        <v>0</v>
      </c>
      <c r="I35" s="132">
        <f t="shared" si="2"/>
        <v>30</v>
      </c>
      <c r="J35" s="132">
        <f t="shared" si="2"/>
        <v>0</v>
      </c>
      <c r="K35" s="132">
        <f t="shared" si="2"/>
        <v>53</v>
      </c>
      <c r="L35" s="132">
        <f t="shared" si="2"/>
        <v>0</v>
      </c>
    </row>
  </sheetData>
  <sheetProtection formatCells="0" formatColumns="0" formatRows="0"/>
  <mergeCells count="22">
    <mergeCell ref="A2:L2"/>
    <mergeCell ref="A3:E3"/>
    <mergeCell ref="A4:C4"/>
    <mergeCell ref="F6:K6"/>
    <mergeCell ref="D5:D7"/>
    <mergeCell ref="E5:E7"/>
    <mergeCell ref="L6:L7"/>
    <mergeCell ref="A35:B35"/>
    <mergeCell ref="A17:B17"/>
    <mergeCell ref="A19:B19"/>
    <mergeCell ref="A20:B20"/>
    <mergeCell ref="A21:B21"/>
    <mergeCell ref="A13:B13"/>
    <mergeCell ref="A14:B14"/>
    <mergeCell ref="A15:B15"/>
    <mergeCell ref="A16:B16"/>
    <mergeCell ref="C5:C7"/>
    <mergeCell ref="A8:A12"/>
    <mergeCell ref="A5:B7"/>
    <mergeCell ref="A22:B22"/>
    <mergeCell ref="A23:B23"/>
    <mergeCell ref="A31:B31"/>
  </mergeCells>
  <printOptions horizontalCentered="1"/>
  <pageMargins left="0.39" right="0.39" top="0.98" bottom="0.79" header="0.51" footer="0.51"/>
  <pageSetup horizontalDpi="360" verticalDpi="36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18"/>
  <sheetViews>
    <sheetView showGridLines="0" showZeros="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9" sqref="A19:IV81"/>
    </sheetView>
  </sheetViews>
  <sheetFormatPr defaultColWidth="7.25390625" defaultRowHeight="14.25" outlineLevelRow="2"/>
  <cols>
    <col min="1" max="1" width="6.875" style="1" customWidth="1"/>
    <col min="2" max="2" width="19.00390625" style="1" customWidth="1"/>
    <col min="3" max="3" width="7.625" style="1" customWidth="1"/>
    <col min="4" max="4" width="17.875" style="34" customWidth="1"/>
    <col min="5" max="5" width="12.75390625" style="1" customWidth="1"/>
    <col min="6" max="6" width="13.375" style="1" customWidth="1"/>
    <col min="7" max="7" width="11.875" style="1" customWidth="1"/>
    <col min="8" max="8" width="11.75390625" style="1" customWidth="1"/>
    <col min="9" max="9" width="10.875" style="1" customWidth="1"/>
    <col min="10" max="10" width="12.125" style="1" customWidth="1"/>
    <col min="11" max="12" width="10.875" style="1" customWidth="1"/>
    <col min="13" max="16384" width="7.25390625" style="3" customWidth="1"/>
  </cols>
  <sheetData>
    <row r="1" spans="1:244" ht="25.5" customHeight="1">
      <c r="A1" s="29"/>
      <c r="B1" s="29"/>
      <c r="C1" s="30"/>
      <c r="D1" s="31"/>
      <c r="E1" s="7"/>
      <c r="F1" s="8"/>
      <c r="G1" s="8"/>
      <c r="H1" s="8"/>
      <c r="I1" s="23"/>
      <c r="J1" s="8"/>
      <c r="K1" s="8"/>
      <c r="L1" s="24" t="s">
        <v>104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spans="1:244" ht="21.75" customHeight="1" outlineLevel="1">
      <c r="A2" s="249" t="s">
        <v>105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spans="1:244" ht="25.5" customHeight="1" outlineLevel="1">
      <c r="A3" s="254"/>
      <c r="B3" s="255"/>
      <c r="C3" s="255"/>
      <c r="D3" s="255"/>
      <c r="E3" s="255"/>
      <c r="F3" s="8"/>
      <c r="G3" s="9"/>
      <c r="H3" s="9"/>
      <c r="I3" s="9"/>
      <c r="J3" s="9"/>
      <c r="K3" s="9"/>
      <c r="L3" s="25" t="s">
        <v>2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:243" s="1" customFormat="1" ht="25.5" customHeight="1" outlineLevel="2">
      <c r="A4" s="250" t="s">
        <v>43</v>
      </c>
      <c r="B4" s="216" t="s">
        <v>44</v>
      </c>
      <c r="C4" s="252" t="s">
        <v>45</v>
      </c>
      <c r="D4" s="216" t="s">
        <v>46</v>
      </c>
      <c r="E4" s="213" t="s">
        <v>47</v>
      </c>
      <c r="F4" s="11" t="s">
        <v>64</v>
      </c>
      <c r="G4" s="11"/>
      <c r="H4" s="11"/>
      <c r="I4" s="26"/>
      <c r="J4" s="27" t="s">
        <v>65</v>
      </c>
      <c r="K4" s="11"/>
      <c r="L4" s="26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</row>
    <row r="5" spans="1:243" s="1" customFormat="1" ht="25.5" customHeight="1" outlineLevel="2">
      <c r="A5" s="251"/>
      <c r="B5" s="216"/>
      <c r="C5" s="253"/>
      <c r="D5" s="216"/>
      <c r="E5" s="213"/>
      <c r="F5" s="12" t="s">
        <v>17</v>
      </c>
      <c r="G5" s="10" t="s">
        <v>66</v>
      </c>
      <c r="H5" s="10" t="s">
        <v>67</v>
      </c>
      <c r="I5" s="10" t="s">
        <v>68</v>
      </c>
      <c r="J5" s="10" t="s">
        <v>17</v>
      </c>
      <c r="K5" s="10" t="s">
        <v>69</v>
      </c>
      <c r="L5" s="10" t="s">
        <v>70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</row>
    <row r="6" spans="1:243" s="49" customFormat="1" ht="21.75" customHeight="1" outlineLevel="2">
      <c r="A6" s="45" t="s">
        <v>52</v>
      </c>
      <c r="B6" s="46" t="s">
        <v>52</v>
      </c>
      <c r="C6" s="46"/>
      <c r="D6" s="46" t="s">
        <v>52</v>
      </c>
      <c r="E6" s="46">
        <v>1</v>
      </c>
      <c r="F6" s="47">
        <v>2</v>
      </c>
      <c r="G6" s="47">
        <v>3</v>
      </c>
      <c r="H6" s="47">
        <v>4</v>
      </c>
      <c r="I6" s="47">
        <v>5</v>
      </c>
      <c r="J6" s="47">
        <v>6</v>
      </c>
      <c r="K6" s="47">
        <v>7</v>
      </c>
      <c r="L6" s="47">
        <v>8</v>
      </c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</row>
    <row r="7" spans="1:12" s="146" customFormat="1" ht="12" outlineLevel="2">
      <c r="A7" s="110">
        <v>404001</v>
      </c>
      <c r="B7" s="110" t="s">
        <v>181</v>
      </c>
      <c r="C7" s="111">
        <v>2080501</v>
      </c>
      <c r="D7" s="110" t="s">
        <v>54</v>
      </c>
      <c r="E7" s="109">
        <f aca="true" t="shared" si="0" ref="E7:E18">F7+J7</f>
        <v>2.178</v>
      </c>
      <c r="F7" s="109">
        <f aca="true" t="shared" si="1" ref="F7:F18">G7+H7+I7</f>
        <v>2.178</v>
      </c>
      <c r="G7" s="112">
        <v>0.10200000000000001</v>
      </c>
      <c r="H7" s="112">
        <v>0</v>
      </c>
      <c r="I7" s="112">
        <v>2.076</v>
      </c>
      <c r="J7" s="109">
        <f aca="true" t="shared" si="2" ref="J7:J18">K7+L7</f>
        <v>0</v>
      </c>
      <c r="K7" s="112">
        <v>0</v>
      </c>
      <c r="L7" s="112">
        <v>0</v>
      </c>
    </row>
    <row r="8" spans="1:12" s="146" customFormat="1" ht="12" outlineLevel="2">
      <c r="A8" s="110">
        <v>404001</v>
      </c>
      <c r="B8" s="110" t="s">
        <v>181</v>
      </c>
      <c r="C8" s="111">
        <v>2080505</v>
      </c>
      <c r="D8" s="110" t="s">
        <v>55</v>
      </c>
      <c r="E8" s="109">
        <f t="shared" si="0"/>
        <v>60.03</v>
      </c>
      <c r="F8" s="109">
        <f t="shared" si="1"/>
        <v>60.03</v>
      </c>
      <c r="G8" s="112">
        <v>60.03</v>
      </c>
      <c r="H8" s="112">
        <v>0</v>
      </c>
      <c r="I8" s="112">
        <v>0</v>
      </c>
      <c r="J8" s="109">
        <f t="shared" si="2"/>
        <v>0</v>
      </c>
      <c r="K8" s="112">
        <v>0</v>
      </c>
      <c r="L8" s="112">
        <v>0</v>
      </c>
    </row>
    <row r="9" spans="1:12" s="146" customFormat="1" ht="12" outlineLevel="2">
      <c r="A9" s="110">
        <v>404001</v>
      </c>
      <c r="B9" s="110" t="s">
        <v>181</v>
      </c>
      <c r="C9" s="111">
        <v>2082702</v>
      </c>
      <c r="D9" s="110" t="s">
        <v>56</v>
      </c>
      <c r="E9" s="109">
        <f t="shared" si="0"/>
        <v>0.41490000000000005</v>
      </c>
      <c r="F9" s="109">
        <f t="shared" si="1"/>
        <v>0.41490000000000005</v>
      </c>
      <c r="G9" s="112">
        <v>0.41490000000000005</v>
      </c>
      <c r="H9" s="112">
        <v>0</v>
      </c>
      <c r="I9" s="112">
        <v>0</v>
      </c>
      <c r="J9" s="109">
        <f t="shared" si="2"/>
        <v>0</v>
      </c>
      <c r="K9" s="112">
        <v>0</v>
      </c>
      <c r="L9" s="112">
        <v>0</v>
      </c>
    </row>
    <row r="10" spans="1:12" s="146" customFormat="1" ht="12" outlineLevel="2">
      <c r="A10" s="110">
        <v>404001</v>
      </c>
      <c r="B10" s="110" t="s">
        <v>181</v>
      </c>
      <c r="C10" s="111">
        <v>2082703</v>
      </c>
      <c r="D10" s="110" t="s">
        <v>57</v>
      </c>
      <c r="E10" s="109">
        <f t="shared" si="0"/>
        <v>0.8298000000000001</v>
      </c>
      <c r="F10" s="109">
        <f t="shared" si="1"/>
        <v>0.8298000000000001</v>
      </c>
      <c r="G10" s="112">
        <v>0.8298000000000001</v>
      </c>
      <c r="H10" s="112">
        <v>0</v>
      </c>
      <c r="I10" s="112">
        <v>0</v>
      </c>
      <c r="J10" s="109">
        <f t="shared" si="2"/>
        <v>0</v>
      </c>
      <c r="K10" s="112">
        <v>0</v>
      </c>
      <c r="L10" s="112">
        <v>0</v>
      </c>
    </row>
    <row r="11" spans="1:12" s="146" customFormat="1" ht="12" outlineLevel="2">
      <c r="A11" s="110">
        <v>404001</v>
      </c>
      <c r="B11" s="110" t="s">
        <v>181</v>
      </c>
      <c r="C11" s="111">
        <v>2101101</v>
      </c>
      <c r="D11" s="110" t="s">
        <v>58</v>
      </c>
      <c r="E11" s="109">
        <f t="shared" si="0"/>
        <v>12.9778</v>
      </c>
      <c r="F11" s="109">
        <f t="shared" si="1"/>
        <v>12.9778</v>
      </c>
      <c r="G11" s="112">
        <v>12.9778</v>
      </c>
      <c r="H11" s="112">
        <v>0</v>
      </c>
      <c r="I11" s="112">
        <v>0</v>
      </c>
      <c r="J11" s="109">
        <f t="shared" si="2"/>
        <v>0</v>
      </c>
      <c r="K11" s="112">
        <v>0</v>
      </c>
      <c r="L11" s="112">
        <v>0</v>
      </c>
    </row>
    <row r="12" spans="1:12" s="146" customFormat="1" ht="12" outlineLevel="2">
      <c r="A12" s="110">
        <v>404001</v>
      </c>
      <c r="B12" s="110" t="s">
        <v>181</v>
      </c>
      <c r="C12" s="111">
        <v>2110101</v>
      </c>
      <c r="D12" s="110" t="s">
        <v>53</v>
      </c>
      <c r="E12" s="109">
        <f t="shared" si="0"/>
        <v>588.6665130000001</v>
      </c>
      <c r="F12" s="109">
        <f t="shared" si="1"/>
        <v>588.6665130000001</v>
      </c>
      <c r="G12" s="112">
        <v>549.665865</v>
      </c>
      <c r="H12" s="112">
        <v>25.174248000000002</v>
      </c>
      <c r="I12" s="112">
        <v>13.826400000000001</v>
      </c>
      <c r="J12" s="109">
        <f t="shared" si="2"/>
        <v>0</v>
      </c>
      <c r="K12" s="112">
        <v>0</v>
      </c>
      <c r="L12" s="112">
        <v>0</v>
      </c>
    </row>
    <row r="13" spans="1:12" s="146" customFormat="1" ht="12" outlineLevel="2">
      <c r="A13" s="110">
        <v>404001</v>
      </c>
      <c r="B13" s="110" t="s">
        <v>181</v>
      </c>
      <c r="C13" s="111">
        <v>2110102</v>
      </c>
      <c r="D13" s="110" t="s">
        <v>60</v>
      </c>
      <c r="E13" s="109">
        <f t="shared" si="0"/>
        <v>10</v>
      </c>
      <c r="F13" s="109">
        <f t="shared" si="1"/>
        <v>0</v>
      </c>
      <c r="G13" s="112">
        <v>0</v>
      </c>
      <c r="H13" s="112">
        <v>0</v>
      </c>
      <c r="I13" s="112">
        <v>0</v>
      </c>
      <c r="J13" s="109">
        <f t="shared" si="2"/>
        <v>10</v>
      </c>
      <c r="K13" s="112">
        <v>10</v>
      </c>
      <c r="L13" s="112">
        <v>0</v>
      </c>
    </row>
    <row r="14" spans="1:12" s="146" customFormat="1" ht="12" outlineLevel="2">
      <c r="A14" s="110">
        <v>404001</v>
      </c>
      <c r="B14" s="110" t="s">
        <v>181</v>
      </c>
      <c r="C14" s="111">
        <v>2110199</v>
      </c>
      <c r="D14" s="110" t="s">
        <v>182</v>
      </c>
      <c r="E14" s="109">
        <f t="shared" si="0"/>
        <v>53</v>
      </c>
      <c r="F14" s="109">
        <f t="shared" si="1"/>
        <v>0</v>
      </c>
      <c r="G14" s="112">
        <v>0</v>
      </c>
      <c r="H14" s="112">
        <v>0</v>
      </c>
      <c r="I14" s="112">
        <v>0</v>
      </c>
      <c r="J14" s="109">
        <f t="shared" si="2"/>
        <v>53</v>
      </c>
      <c r="K14" s="112">
        <v>53</v>
      </c>
      <c r="L14" s="112">
        <v>0</v>
      </c>
    </row>
    <row r="15" spans="1:12" s="146" customFormat="1" ht="12" outlineLevel="2">
      <c r="A15" s="110">
        <v>404001</v>
      </c>
      <c r="B15" s="110" t="s">
        <v>181</v>
      </c>
      <c r="C15" s="111">
        <v>2110301</v>
      </c>
      <c r="D15" s="110" t="s">
        <v>183</v>
      </c>
      <c r="E15" s="109">
        <f t="shared" si="0"/>
        <v>125.25</v>
      </c>
      <c r="F15" s="109">
        <f t="shared" si="1"/>
        <v>0</v>
      </c>
      <c r="G15" s="112">
        <v>0</v>
      </c>
      <c r="H15" s="112">
        <v>0</v>
      </c>
      <c r="I15" s="112">
        <v>0</v>
      </c>
      <c r="J15" s="109">
        <f t="shared" si="2"/>
        <v>125.25</v>
      </c>
      <c r="K15" s="112">
        <v>125.25</v>
      </c>
      <c r="L15" s="112">
        <v>0</v>
      </c>
    </row>
    <row r="16" spans="1:12" s="146" customFormat="1" ht="12" outlineLevel="2">
      <c r="A16" s="110">
        <v>404001</v>
      </c>
      <c r="B16" s="110" t="s">
        <v>181</v>
      </c>
      <c r="C16" s="111">
        <v>2110307</v>
      </c>
      <c r="D16" s="110" t="s">
        <v>184</v>
      </c>
      <c r="E16" s="109">
        <f t="shared" si="0"/>
        <v>30</v>
      </c>
      <c r="F16" s="109">
        <f t="shared" si="1"/>
        <v>0</v>
      </c>
      <c r="G16" s="112">
        <v>0</v>
      </c>
      <c r="H16" s="112">
        <v>0</v>
      </c>
      <c r="I16" s="112">
        <v>0</v>
      </c>
      <c r="J16" s="109">
        <f t="shared" si="2"/>
        <v>30</v>
      </c>
      <c r="K16" s="112">
        <v>30</v>
      </c>
      <c r="L16" s="112">
        <v>0</v>
      </c>
    </row>
    <row r="17" spans="1:12" s="146" customFormat="1" ht="12" outlineLevel="2">
      <c r="A17" s="110">
        <v>404001</v>
      </c>
      <c r="B17" s="110" t="s">
        <v>181</v>
      </c>
      <c r="C17" s="111">
        <v>2210201</v>
      </c>
      <c r="D17" s="110" t="s">
        <v>59</v>
      </c>
      <c r="E17" s="109">
        <f t="shared" si="0"/>
        <v>27.746352</v>
      </c>
      <c r="F17" s="109">
        <f t="shared" si="1"/>
        <v>27.746352</v>
      </c>
      <c r="G17" s="112">
        <v>0</v>
      </c>
      <c r="H17" s="112">
        <v>0</v>
      </c>
      <c r="I17" s="112">
        <v>27.746352</v>
      </c>
      <c r="J17" s="109">
        <f t="shared" si="2"/>
        <v>0</v>
      </c>
      <c r="K17" s="112">
        <v>0</v>
      </c>
      <c r="L17" s="112">
        <v>0</v>
      </c>
    </row>
    <row r="18" spans="1:12" s="146" customFormat="1" ht="12" outlineLevel="1">
      <c r="A18" s="110"/>
      <c r="B18" s="113" t="s">
        <v>186</v>
      </c>
      <c r="C18" s="111"/>
      <c r="D18" s="110"/>
      <c r="E18" s="109">
        <f t="shared" si="0"/>
        <v>911.0933650000002</v>
      </c>
      <c r="F18" s="109">
        <f t="shared" si="1"/>
        <v>692.8433650000002</v>
      </c>
      <c r="G18" s="112">
        <f>SUBTOTAL(9,G7:G17)</f>
        <v>624.0203650000001</v>
      </c>
      <c r="H18" s="112">
        <f>SUBTOTAL(9,H7:H17)</f>
        <v>25.174248000000002</v>
      </c>
      <c r="I18" s="112">
        <f>SUBTOTAL(9,I7:I17)</f>
        <v>43.648752</v>
      </c>
      <c r="J18" s="109">
        <f t="shared" si="2"/>
        <v>218.25</v>
      </c>
      <c r="K18" s="112">
        <f>SUBTOTAL(9,K7:K17)</f>
        <v>218.25</v>
      </c>
      <c r="L18" s="112">
        <f>SUBTOTAL(9,L7:L17)</f>
        <v>0</v>
      </c>
    </row>
  </sheetData>
  <sheetProtection/>
  <mergeCells count="7">
    <mergeCell ref="A2:L2"/>
    <mergeCell ref="A4:A5"/>
    <mergeCell ref="B4:B5"/>
    <mergeCell ref="C4:C5"/>
    <mergeCell ref="D4:D5"/>
    <mergeCell ref="E4:E5"/>
    <mergeCell ref="A3:E3"/>
  </mergeCells>
  <printOptions horizontalCentered="1"/>
  <pageMargins left="0" right="0" top="0.5905511811023623" bottom="0.3937007874015748" header="0" footer="0"/>
  <pageSetup fitToHeight="0" fitToWidth="1" horizontalDpi="360" verticalDpi="36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J39"/>
  <sheetViews>
    <sheetView showGridLines="0" showZeros="0" view="pageBreakPreview" zoomScale="90" zoomScaleSheetLayoutView="90" zoomScalePageLayoutView="0" workbookViewId="0" topLeftCell="A1">
      <selection activeCell="A40" sqref="A40:IV287"/>
    </sheetView>
  </sheetViews>
  <sheetFormatPr defaultColWidth="6.875" defaultRowHeight="14.25"/>
  <cols>
    <col min="1" max="1" width="9.375" style="147" customWidth="1"/>
    <col min="2" max="2" width="8.625" style="147" customWidth="1"/>
    <col min="3" max="3" width="15.875" style="147" customWidth="1"/>
    <col min="4" max="4" width="14.75390625" style="147" customWidth="1"/>
    <col min="5" max="5" width="11.625" style="147" customWidth="1"/>
    <col min="6" max="6" width="11.375" style="147" customWidth="1"/>
    <col min="7" max="7" width="10.875" style="147" customWidth="1"/>
    <col min="8" max="8" width="9.75390625" style="147" customWidth="1"/>
    <col min="9" max="9" width="12.375" style="147" customWidth="1"/>
    <col min="10" max="10" width="9.875" style="147" customWidth="1"/>
    <col min="11" max="11" width="8.625" style="147" customWidth="1"/>
    <col min="12" max="12" width="11.00390625" style="147" customWidth="1"/>
    <col min="13" max="166" width="6.875" style="147" customWidth="1"/>
    <col min="167" max="16384" width="6.875" style="147" customWidth="1"/>
  </cols>
  <sheetData>
    <row r="1" spans="1:166" ht="18.75" customHeight="1">
      <c r="A1" s="185"/>
      <c r="B1" s="185"/>
      <c r="L1" s="148" t="s">
        <v>106</v>
      </c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5"/>
      <c r="EI1" s="135"/>
      <c r="EJ1" s="135"/>
      <c r="EK1" s="135"/>
      <c r="EL1" s="135"/>
      <c r="EM1" s="135"/>
      <c r="EN1" s="135"/>
      <c r="EO1" s="135"/>
      <c r="EP1" s="135"/>
      <c r="EQ1" s="135"/>
      <c r="ER1" s="135"/>
      <c r="ES1" s="135"/>
      <c r="ET1" s="135"/>
      <c r="EU1" s="135"/>
      <c r="EV1" s="135"/>
      <c r="EW1" s="135"/>
      <c r="EX1" s="135"/>
      <c r="EY1" s="135"/>
      <c r="EZ1" s="135"/>
      <c r="FA1" s="135"/>
      <c r="FB1" s="135"/>
      <c r="FC1" s="135"/>
      <c r="FD1" s="135"/>
      <c r="FE1" s="135"/>
      <c r="FF1" s="135"/>
      <c r="FG1" s="135"/>
      <c r="FH1" s="135"/>
      <c r="FI1" s="135"/>
      <c r="FJ1" s="135"/>
    </row>
    <row r="2" spans="1:166" ht="25.5" customHeight="1">
      <c r="A2" s="264" t="s">
        <v>107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</row>
    <row r="3" spans="1:166" ht="29.25" customHeight="1">
      <c r="A3" s="265" t="s">
        <v>180</v>
      </c>
      <c r="B3" s="265"/>
      <c r="C3" s="265"/>
      <c r="D3" s="265"/>
      <c r="E3" s="265"/>
      <c r="F3" s="265"/>
      <c r="G3" s="149"/>
      <c r="H3" s="149"/>
      <c r="I3" s="149"/>
      <c r="J3" s="149"/>
      <c r="K3" s="149"/>
      <c r="L3" s="150" t="s">
        <v>2</v>
      </c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</row>
    <row r="4" spans="1:166" s="151" customFormat="1" ht="22.5" customHeight="1">
      <c r="A4" s="260" t="s">
        <v>45</v>
      </c>
      <c r="B4" s="260"/>
      <c r="C4" s="261" t="s">
        <v>108</v>
      </c>
      <c r="D4" s="260" t="s">
        <v>47</v>
      </c>
      <c r="E4" s="266" t="s">
        <v>12</v>
      </c>
      <c r="F4" s="266"/>
      <c r="G4" s="259" t="s">
        <v>109</v>
      </c>
      <c r="H4" s="259" t="s">
        <v>14</v>
      </c>
      <c r="I4" s="259" t="s">
        <v>15</v>
      </c>
      <c r="J4" s="259" t="s">
        <v>9</v>
      </c>
      <c r="K4" s="259" t="s">
        <v>10</v>
      </c>
      <c r="L4" s="256" t="s">
        <v>16</v>
      </c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</row>
    <row r="5" spans="1:166" s="151" customFormat="1" ht="18" customHeight="1">
      <c r="A5" s="262" t="s">
        <v>110</v>
      </c>
      <c r="B5" s="262" t="s">
        <v>111</v>
      </c>
      <c r="C5" s="261"/>
      <c r="D5" s="260"/>
      <c r="E5" s="259" t="s">
        <v>17</v>
      </c>
      <c r="F5" s="259" t="s">
        <v>18</v>
      </c>
      <c r="G5" s="259"/>
      <c r="H5" s="259"/>
      <c r="I5" s="259"/>
      <c r="J5" s="259"/>
      <c r="K5" s="259"/>
      <c r="L5" s="257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</row>
    <row r="6" spans="1:166" s="151" customFormat="1" ht="16.5" customHeight="1">
      <c r="A6" s="263"/>
      <c r="B6" s="263"/>
      <c r="C6" s="261"/>
      <c r="D6" s="260"/>
      <c r="E6" s="259"/>
      <c r="F6" s="259"/>
      <c r="G6" s="259"/>
      <c r="H6" s="259"/>
      <c r="I6" s="259"/>
      <c r="J6" s="259"/>
      <c r="K6" s="259"/>
      <c r="L6" s="258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</row>
    <row r="7" spans="1:166" s="151" customFormat="1" ht="16.5" customHeight="1">
      <c r="A7" s="152" t="s">
        <v>52</v>
      </c>
      <c r="B7" s="152" t="s">
        <v>52</v>
      </c>
      <c r="C7" s="152" t="s">
        <v>52</v>
      </c>
      <c r="D7" s="153">
        <v>1</v>
      </c>
      <c r="E7" s="154">
        <v>2</v>
      </c>
      <c r="F7" s="154">
        <v>3</v>
      </c>
      <c r="G7" s="154">
        <v>4</v>
      </c>
      <c r="H7" s="154">
        <v>5</v>
      </c>
      <c r="I7" s="154">
        <v>6</v>
      </c>
      <c r="J7" s="154">
        <v>7</v>
      </c>
      <c r="K7" s="153">
        <v>8</v>
      </c>
      <c r="L7" s="153">
        <v>9</v>
      </c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</row>
    <row r="8" spans="1:166" s="151" customFormat="1" ht="26.25" customHeight="1">
      <c r="A8" s="155"/>
      <c r="B8" s="156"/>
      <c r="C8" s="156" t="s">
        <v>8</v>
      </c>
      <c r="D8" s="50">
        <f aca="true" t="shared" si="0" ref="D8:L8">D9+D15+D36</f>
        <v>692.84</v>
      </c>
      <c r="E8" s="50">
        <f t="shared" si="0"/>
        <v>692.84</v>
      </c>
      <c r="F8" s="50">
        <f t="shared" si="0"/>
        <v>692.84</v>
      </c>
      <c r="G8" s="50">
        <f t="shared" si="0"/>
        <v>0</v>
      </c>
      <c r="H8" s="50">
        <f t="shared" si="0"/>
        <v>0</v>
      </c>
      <c r="I8" s="50">
        <f t="shared" si="0"/>
        <v>0</v>
      </c>
      <c r="J8" s="50">
        <f t="shared" si="0"/>
        <v>0</v>
      </c>
      <c r="K8" s="50">
        <f t="shared" si="0"/>
        <v>0</v>
      </c>
      <c r="L8" s="50">
        <f t="shared" si="0"/>
        <v>0</v>
      </c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</row>
    <row r="9" spans="1:166" s="151" customFormat="1" ht="26.25" customHeight="1">
      <c r="A9" s="155" t="s">
        <v>112</v>
      </c>
      <c r="B9" s="156"/>
      <c r="C9" s="156" t="s">
        <v>66</v>
      </c>
      <c r="D9" s="50">
        <f aca="true" t="shared" si="1" ref="D9:L9">D10+D11+D12+D13+D14</f>
        <v>624.0200000000001</v>
      </c>
      <c r="E9" s="50">
        <f t="shared" si="1"/>
        <v>624.0200000000001</v>
      </c>
      <c r="F9" s="50">
        <f t="shared" si="1"/>
        <v>624.0200000000001</v>
      </c>
      <c r="G9" s="50">
        <f t="shared" si="1"/>
        <v>0</v>
      </c>
      <c r="H9" s="50">
        <f t="shared" si="1"/>
        <v>0</v>
      </c>
      <c r="I9" s="50">
        <f t="shared" si="1"/>
        <v>0</v>
      </c>
      <c r="J9" s="50">
        <f t="shared" si="1"/>
        <v>0</v>
      </c>
      <c r="K9" s="50">
        <f t="shared" si="1"/>
        <v>0</v>
      </c>
      <c r="L9" s="50">
        <f t="shared" si="1"/>
        <v>0</v>
      </c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</row>
    <row r="10" spans="1:166" s="151" customFormat="1" ht="26.25" customHeight="1">
      <c r="A10" s="155" t="s">
        <v>113</v>
      </c>
      <c r="B10" s="156" t="s">
        <v>114</v>
      </c>
      <c r="C10" s="156" t="s">
        <v>115</v>
      </c>
      <c r="D10" s="50">
        <f>E10+G10+H10+I10+J10+K10+L10</f>
        <v>357.92</v>
      </c>
      <c r="E10" s="50">
        <f>F10</f>
        <v>357.92</v>
      </c>
      <c r="F10" s="50">
        <v>357.92</v>
      </c>
      <c r="G10" s="157">
        <v>0</v>
      </c>
      <c r="H10" s="157">
        <v>0</v>
      </c>
      <c r="I10" s="157">
        <v>0</v>
      </c>
      <c r="J10" s="157">
        <v>0</v>
      </c>
      <c r="K10" s="157">
        <v>0</v>
      </c>
      <c r="L10" s="157">
        <v>0</v>
      </c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</row>
    <row r="11" spans="1:166" s="151" customFormat="1" ht="26.25" customHeight="1">
      <c r="A11" s="155" t="s">
        <v>113</v>
      </c>
      <c r="B11" s="156" t="s">
        <v>116</v>
      </c>
      <c r="C11" s="156" t="s">
        <v>117</v>
      </c>
      <c r="D11" s="50">
        <f>E11+G11+H11+I11+J11+K11+L11</f>
        <v>140.79</v>
      </c>
      <c r="E11" s="50">
        <f aca="true" t="shared" si="2" ref="E11:E39">F11</f>
        <v>140.79</v>
      </c>
      <c r="F11" s="50">
        <v>140.79</v>
      </c>
      <c r="G11" s="157">
        <v>0</v>
      </c>
      <c r="H11" s="157">
        <v>0</v>
      </c>
      <c r="I11" s="157">
        <v>0</v>
      </c>
      <c r="J11" s="157">
        <v>0</v>
      </c>
      <c r="K11" s="157">
        <v>0</v>
      </c>
      <c r="L11" s="157">
        <v>0</v>
      </c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5"/>
      <c r="FG11" s="135"/>
      <c r="FH11" s="135"/>
      <c r="FI11" s="135"/>
      <c r="FJ11" s="135"/>
    </row>
    <row r="12" spans="1:166" s="151" customFormat="1" ht="26.25" customHeight="1">
      <c r="A12" s="155" t="s">
        <v>113</v>
      </c>
      <c r="B12" s="156" t="s">
        <v>118</v>
      </c>
      <c r="C12" s="156" t="s">
        <v>119</v>
      </c>
      <c r="D12" s="50">
        <f>E12+G12+H12+I12+J12+K12+L12</f>
        <v>50.96</v>
      </c>
      <c r="E12" s="50">
        <f t="shared" si="2"/>
        <v>50.96</v>
      </c>
      <c r="F12" s="50">
        <v>50.96</v>
      </c>
      <c r="G12" s="157">
        <v>0</v>
      </c>
      <c r="H12" s="157">
        <v>0</v>
      </c>
      <c r="I12" s="157">
        <v>0</v>
      </c>
      <c r="J12" s="157">
        <v>0</v>
      </c>
      <c r="K12" s="157">
        <v>0</v>
      </c>
      <c r="L12" s="157">
        <v>0</v>
      </c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5"/>
      <c r="FH12" s="135"/>
      <c r="FI12" s="135"/>
      <c r="FJ12" s="135"/>
    </row>
    <row r="13" spans="1:166" s="151" customFormat="1" ht="26.25" customHeight="1">
      <c r="A13" s="155" t="s">
        <v>113</v>
      </c>
      <c r="B13" s="156" t="s">
        <v>120</v>
      </c>
      <c r="C13" s="156" t="s">
        <v>121</v>
      </c>
      <c r="D13" s="50">
        <f>E13+G13+H13+I13+J13+K13+L13</f>
        <v>74.35</v>
      </c>
      <c r="E13" s="50">
        <f t="shared" si="2"/>
        <v>74.35</v>
      </c>
      <c r="F13" s="50">
        <v>74.35</v>
      </c>
      <c r="G13" s="157">
        <v>0</v>
      </c>
      <c r="H13" s="157">
        <v>0</v>
      </c>
      <c r="I13" s="157">
        <v>0</v>
      </c>
      <c r="J13" s="157">
        <v>0</v>
      </c>
      <c r="K13" s="157">
        <v>0</v>
      </c>
      <c r="L13" s="157">
        <v>0</v>
      </c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5"/>
      <c r="FI13" s="135"/>
      <c r="FJ13" s="135"/>
    </row>
    <row r="14" spans="1:166" s="151" customFormat="1" ht="26.25" customHeight="1">
      <c r="A14" s="155" t="s">
        <v>113</v>
      </c>
      <c r="B14" s="156" t="s">
        <v>122</v>
      </c>
      <c r="C14" s="156" t="s">
        <v>123</v>
      </c>
      <c r="D14" s="50">
        <f>E14+G14+H14+I14+J14+K14+L14</f>
        <v>0</v>
      </c>
      <c r="E14" s="50">
        <f t="shared" si="2"/>
        <v>0</v>
      </c>
      <c r="F14" s="50"/>
      <c r="G14" s="157">
        <v>0</v>
      </c>
      <c r="H14" s="157">
        <v>0</v>
      </c>
      <c r="I14" s="157">
        <v>0</v>
      </c>
      <c r="J14" s="157">
        <v>0</v>
      </c>
      <c r="K14" s="157">
        <v>0</v>
      </c>
      <c r="L14" s="157">
        <v>0</v>
      </c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</row>
    <row r="15" spans="1:166" ht="26.25" customHeight="1">
      <c r="A15" s="155" t="s">
        <v>124</v>
      </c>
      <c r="B15" s="156"/>
      <c r="C15" s="156" t="s">
        <v>61</v>
      </c>
      <c r="D15" s="50">
        <f aca="true" t="shared" si="3" ref="D15:L15">D16+D17+D18+D19+D20+D21+D22+D23+D24+D25+D26+D27+D28+D29+D30+D31+D32+D33+D34+D35</f>
        <v>25.17</v>
      </c>
      <c r="E15" s="50">
        <f t="shared" si="3"/>
        <v>25.17</v>
      </c>
      <c r="F15" s="50">
        <f t="shared" si="3"/>
        <v>25.17</v>
      </c>
      <c r="G15" s="50">
        <f t="shared" si="3"/>
        <v>0</v>
      </c>
      <c r="H15" s="50">
        <f t="shared" si="3"/>
        <v>0</v>
      </c>
      <c r="I15" s="50">
        <f t="shared" si="3"/>
        <v>0</v>
      </c>
      <c r="J15" s="50">
        <f t="shared" si="3"/>
        <v>0</v>
      </c>
      <c r="K15" s="50">
        <f t="shared" si="3"/>
        <v>0</v>
      </c>
      <c r="L15" s="50">
        <f t="shared" si="3"/>
        <v>0</v>
      </c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5"/>
      <c r="ER15" s="135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5"/>
      <c r="FF15" s="135"/>
      <c r="FG15" s="135"/>
      <c r="FH15" s="135"/>
      <c r="FI15" s="135"/>
      <c r="FJ15" s="135"/>
    </row>
    <row r="16" spans="1:166" ht="26.25" customHeight="1">
      <c r="A16" s="155" t="s">
        <v>125</v>
      </c>
      <c r="B16" s="156" t="s">
        <v>114</v>
      </c>
      <c r="C16" s="156" t="s">
        <v>126</v>
      </c>
      <c r="D16" s="50">
        <f aca="true" t="shared" si="4" ref="D16:D35">E16+G16+H16+I16+J16+K16+L16</f>
        <v>12</v>
      </c>
      <c r="E16" s="50">
        <f t="shared" si="2"/>
        <v>12</v>
      </c>
      <c r="F16" s="50">
        <v>12</v>
      </c>
      <c r="G16" s="157">
        <v>0</v>
      </c>
      <c r="H16" s="157">
        <v>0</v>
      </c>
      <c r="I16" s="157">
        <v>0</v>
      </c>
      <c r="J16" s="157">
        <v>0</v>
      </c>
      <c r="K16" s="157">
        <v>0</v>
      </c>
      <c r="L16" s="157">
        <v>0</v>
      </c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5"/>
      <c r="FG16" s="135"/>
      <c r="FH16" s="135"/>
      <c r="FI16" s="135"/>
      <c r="FJ16" s="135"/>
    </row>
    <row r="17" spans="1:166" ht="26.25" customHeight="1">
      <c r="A17" s="155" t="s">
        <v>125</v>
      </c>
      <c r="B17" s="156" t="s">
        <v>116</v>
      </c>
      <c r="C17" s="156" t="s">
        <v>127</v>
      </c>
      <c r="D17" s="50">
        <f t="shared" si="4"/>
        <v>0</v>
      </c>
      <c r="E17" s="50">
        <f t="shared" si="2"/>
        <v>0</v>
      </c>
      <c r="F17" s="50"/>
      <c r="G17" s="157">
        <v>0</v>
      </c>
      <c r="H17" s="157">
        <v>0</v>
      </c>
      <c r="I17" s="157">
        <v>0</v>
      </c>
      <c r="J17" s="157">
        <v>0</v>
      </c>
      <c r="K17" s="157">
        <v>0</v>
      </c>
      <c r="L17" s="157">
        <v>0</v>
      </c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</row>
    <row r="18" spans="1:166" ht="26.25" customHeight="1">
      <c r="A18" s="155" t="s">
        <v>125</v>
      </c>
      <c r="B18" s="156" t="s">
        <v>118</v>
      </c>
      <c r="C18" s="156" t="s">
        <v>128</v>
      </c>
      <c r="D18" s="50">
        <f t="shared" si="4"/>
        <v>0</v>
      </c>
      <c r="E18" s="50">
        <f t="shared" si="2"/>
        <v>0</v>
      </c>
      <c r="F18" s="50"/>
      <c r="G18" s="157">
        <v>0</v>
      </c>
      <c r="H18" s="157">
        <v>0</v>
      </c>
      <c r="I18" s="157">
        <v>0</v>
      </c>
      <c r="J18" s="157">
        <v>0</v>
      </c>
      <c r="K18" s="157">
        <v>0</v>
      </c>
      <c r="L18" s="157">
        <v>0</v>
      </c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</row>
    <row r="19" spans="1:166" ht="26.25" customHeight="1">
      <c r="A19" s="155" t="s">
        <v>125</v>
      </c>
      <c r="B19" s="156" t="s">
        <v>120</v>
      </c>
      <c r="C19" s="156" t="s">
        <v>129</v>
      </c>
      <c r="D19" s="50">
        <f t="shared" si="4"/>
        <v>0</v>
      </c>
      <c r="E19" s="50">
        <f t="shared" si="2"/>
        <v>0</v>
      </c>
      <c r="F19" s="50"/>
      <c r="G19" s="157">
        <v>0</v>
      </c>
      <c r="H19" s="157">
        <v>0</v>
      </c>
      <c r="I19" s="157">
        <v>0</v>
      </c>
      <c r="J19" s="157">
        <v>0</v>
      </c>
      <c r="K19" s="157">
        <v>0</v>
      </c>
      <c r="L19" s="157">
        <v>0</v>
      </c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</row>
    <row r="20" spans="1:166" ht="26.25" customHeight="1">
      <c r="A20" s="155" t="s">
        <v>125</v>
      </c>
      <c r="B20" s="156" t="s">
        <v>130</v>
      </c>
      <c r="C20" s="156" t="s">
        <v>131</v>
      </c>
      <c r="D20" s="50">
        <f t="shared" si="4"/>
        <v>0</v>
      </c>
      <c r="E20" s="50">
        <f t="shared" si="2"/>
        <v>0</v>
      </c>
      <c r="F20" s="50"/>
      <c r="G20" s="157">
        <v>0</v>
      </c>
      <c r="H20" s="157">
        <v>0</v>
      </c>
      <c r="I20" s="157">
        <v>0</v>
      </c>
      <c r="J20" s="157">
        <v>0</v>
      </c>
      <c r="K20" s="157">
        <v>0</v>
      </c>
      <c r="L20" s="157">
        <v>0</v>
      </c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  <c r="FF20" s="135"/>
      <c r="FG20" s="135"/>
      <c r="FH20" s="135"/>
      <c r="FI20" s="135"/>
      <c r="FJ20" s="135"/>
    </row>
    <row r="21" spans="1:166" ht="26.25" customHeight="1">
      <c r="A21" s="155" t="s">
        <v>125</v>
      </c>
      <c r="B21" s="156" t="s">
        <v>132</v>
      </c>
      <c r="C21" s="156" t="s">
        <v>133</v>
      </c>
      <c r="D21" s="50">
        <f t="shared" si="4"/>
        <v>0</v>
      </c>
      <c r="E21" s="50">
        <f t="shared" si="2"/>
        <v>0</v>
      </c>
      <c r="F21" s="50"/>
      <c r="G21" s="157">
        <v>0</v>
      </c>
      <c r="H21" s="157">
        <v>0</v>
      </c>
      <c r="I21" s="157">
        <v>0</v>
      </c>
      <c r="J21" s="157">
        <v>0</v>
      </c>
      <c r="K21" s="157">
        <v>0</v>
      </c>
      <c r="L21" s="157">
        <v>0</v>
      </c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135"/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35"/>
      <c r="FE21" s="135"/>
      <c r="FF21" s="135"/>
      <c r="FG21" s="135"/>
      <c r="FH21" s="135"/>
      <c r="FI21" s="135"/>
      <c r="FJ21" s="135"/>
    </row>
    <row r="22" spans="1:166" ht="26.25" customHeight="1">
      <c r="A22" s="155" t="s">
        <v>125</v>
      </c>
      <c r="B22" s="156" t="s">
        <v>134</v>
      </c>
      <c r="C22" s="156" t="s">
        <v>135</v>
      </c>
      <c r="D22" s="50">
        <f t="shared" si="4"/>
        <v>0.9</v>
      </c>
      <c r="E22" s="50">
        <f t="shared" si="2"/>
        <v>0.9</v>
      </c>
      <c r="F22" s="50">
        <v>0.9</v>
      </c>
      <c r="G22" s="157">
        <v>0</v>
      </c>
      <c r="H22" s="157">
        <v>0</v>
      </c>
      <c r="I22" s="157">
        <v>0</v>
      </c>
      <c r="J22" s="157">
        <v>0</v>
      </c>
      <c r="K22" s="157">
        <v>0</v>
      </c>
      <c r="L22" s="157">
        <v>0</v>
      </c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135"/>
    </row>
    <row r="23" spans="1:166" ht="26.25" customHeight="1">
      <c r="A23" s="155" t="s">
        <v>125</v>
      </c>
      <c r="B23" s="156" t="s">
        <v>136</v>
      </c>
      <c r="C23" s="156" t="s">
        <v>137</v>
      </c>
      <c r="D23" s="50">
        <f t="shared" si="4"/>
        <v>0</v>
      </c>
      <c r="E23" s="50">
        <f t="shared" si="2"/>
        <v>0</v>
      </c>
      <c r="F23" s="50"/>
      <c r="G23" s="157">
        <v>0</v>
      </c>
      <c r="H23" s="157">
        <v>0</v>
      </c>
      <c r="I23" s="157">
        <v>0</v>
      </c>
      <c r="J23" s="157">
        <v>0</v>
      </c>
      <c r="K23" s="157">
        <v>0</v>
      </c>
      <c r="L23" s="157">
        <v>0</v>
      </c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5"/>
      <c r="DN23" s="135"/>
      <c r="DO23" s="135"/>
      <c r="DP23" s="135"/>
      <c r="DQ23" s="135"/>
      <c r="DR23" s="135"/>
      <c r="DS23" s="135"/>
      <c r="DT23" s="135"/>
      <c r="DU23" s="135"/>
      <c r="DV23" s="135"/>
      <c r="DW23" s="135"/>
      <c r="DX23" s="135"/>
      <c r="DY23" s="135"/>
      <c r="DZ23" s="135"/>
      <c r="EA23" s="135"/>
      <c r="EB23" s="135"/>
      <c r="EC23" s="135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5"/>
      <c r="EO23" s="135"/>
      <c r="EP23" s="135"/>
      <c r="EQ23" s="135"/>
      <c r="ER23" s="135"/>
      <c r="ES23" s="135"/>
      <c r="ET23" s="135"/>
      <c r="EU23" s="135"/>
      <c r="EV23" s="135"/>
      <c r="EW23" s="135"/>
      <c r="EX23" s="135"/>
      <c r="EY23" s="135"/>
      <c r="EZ23" s="135"/>
      <c r="FA23" s="135"/>
      <c r="FB23" s="135"/>
      <c r="FC23" s="135"/>
      <c r="FD23" s="135"/>
      <c r="FE23" s="135"/>
      <c r="FF23" s="135"/>
      <c r="FG23" s="135"/>
      <c r="FH23" s="135"/>
      <c r="FI23" s="135"/>
      <c r="FJ23" s="135"/>
    </row>
    <row r="24" spans="1:166" ht="26.25" customHeight="1">
      <c r="A24" s="155" t="s">
        <v>125</v>
      </c>
      <c r="B24" s="156" t="s">
        <v>138</v>
      </c>
      <c r="C24" s="156" t="s">
        <v>139</v>
      </c>
      <c r="D24" s="50">
        <f t="shared" si="4"/>
        <v>1.1</v>
      </c>
      <c r="E24" s="50">
        <f t="shared" si="2"/>
        <v>1.1</v>
      </c>
      <c r="F24" s="50">
        <v>1.1</v>
      </c>
      <c r="G24" s="157">
        <v>0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5"/>
      <c r="ER24" s="135"/>
      <c r="ES24" s="135"/>
      <c r="ET24" s="135"/>
      <c r="EU24" s="135"/>
      <c r="EV24" s="135"/>
      <c r="EW24" s="135"/>
      <c r="EX24" s="135"/>
      <c r="EY24" s="135"/>
      <c r="EZ24" s="135"/>
      <c r="FA24" s="135"/>
      <c r="FB24" s="135"/>
      <c r="FC24" s="135"/>
      <c r="FD24" s="135"/>
      <c r="FE24" s="135"/>
      <c r="FF24" s="135"/>
      <c r="FG24" s="135"/>
      <c r="FH24" s="135"/>
      <c r="FI24" s="135"/>
      <c r="FJ24" s="135"/>
    </row>
    <row r="25" spans="1:166" ht="26.25" customHeight="1">
      <c r="A25" s="155" t="s">
        <v>125</v>
      </c>
      <c r="B25" s="156" t="s">
        <v>140</v>
      </c>
      <c r="C25" s="156" t="s">
        <v>141</v>
      </c>
      <c r="D25" s="50">
        <f t="shared" si="4"/>
        <v>0</v>
      </c>
      <c r="E25" s="50">
        <f t="shared" si="2"/>
        <v>0</v>
      </c>
      <c r="F25" s="50"/>
      <c r="G25" s="157">
        <v>0</v>
      </c>
      <c r="H25" s="157">
        <v>0</v>
      </c>
      <c r="I25" s="157">
        <v>0</v>
      </c>
      <c r="J25" s="157">
        <v>0</v>
      </c>
      <c r="K25" s="157">
        <v>0</v>
      </c>
      <c r="L25" s="157">
        <v>0</v>
      </c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  <c r="DQ25" s="135"/>
      <c r="DR25" s="135"/>
      <c r="DS25" s="135"/>
      <c r="DT25" s="135"/>
      <c r="DU25" s="135"/>
      <c r="DV25" s="135"/>
      <c r="DW25" s="135"/>
      <c r="DX25" s="135"/>
      <c r="DY25" s="135"/>
      <c r="DZ25" s="135"/>
      <c r="EA25" s="135"/>
      <c r="EB25" s="135"/>
      <c r="EC25" s="135"/>
      <c r="ED25" s="135"/>
      <c r="EE25" s="135"/>
      <c r="EF25" s="135"/>
      <c r="EG25" s="135"/>
      <c r="EH25" s="135"/>
      <c r="EI25" s="135"/>
      <c r="EJ25" s="135"/>
      <c r="EK25" s="135"/>
      <c r="EL25" s="135"/>
      <c r="EM25" s="135"/>
      <c r="EN25" s="135"/>
      <c r="EO25" s="135"/>
      <c r="EP25" s="135"/>
      <c r="EQ25" s="135"/>
      <c r="ER25" s="135"/>
      <c r="ES25" s="135"/>
      <c r="ET25" s="135"/>
      <c r="EU25" s="135"/>
      <c r="EV25" s="135"/>
      <c r="EW25" s="135"/>
      <c r="EX25" s="135"/>
      <c r="EY25" s="135"/>
      <c r="EZ25" s="135"/>
      <c r="FA25" s="135"/>
      <c r="FB25" s="135"/>
      <c r="FC25" s="135"/>
      <c r="FD25" s="135"/>
      <c r="FE25" s="135"/>
      <c r="FF25" s="135"/>
      <c r="FG25" s="135"/>
      <c r="FH25" s="135"/>
      <c r="FI25" s="135"/>
      <c r="FJ25" s="135"/>
    </row>
    <row r="26" spans="1:166" ht="26.25" customHeight="1">
      <c r="A26" s="155" t="s">
        <v>125</v>
      </c>
      <c r="B26" s="156" t="s">
        <v>142</v>
      </c>
      <c r="C26" s="156" t="s">
        <v>143</v>
      </c>
      <c r="D26" s="50">
        <f t="shared" si="4"/>
        <v>1</v>
      </c>
      <c r="E26" s="50">
        <f t="shared" si="2"/>
        <v>1</v>
      </c>
      <c r="F26" s="50">
        <v>1</v>
      </c>
      <c r="G26" s="157">
        <v>0</v>
      </c>
      <c r="H26" s="157">
        <v>0</v>
      </c>
      <c r="I26" s="157">
        <v>0</v>
      </c>
      <c r="J26" s="157">
        <v>0</v>
      </c>
      <c r="K26" s="157">
        <v>0</v>
      </c>
      <c r="L26" s="157">
        <v>0</v>
      </c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  <c r="DQ26" s="135"/>
      <c r="DR26" s="135"/>
      <c r="DS26" s="135"/>
      <c r="DT26" s="135"/>
      <c r="DU26" s="135"/>
      <c r="DV26" s="135"/>
      <c r="DW26" s="135"/>
      <c r="DX26" s="135"/>
      <c r="DY26" s="135"/>
      <c r="DZ26" s="135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  <c r="EN26" s="135"/>
      <c r="EO26" s="135"/>
      <c r="EP26" s="135"/>
      <c r="EQ26" s="135"/>
      <c r="ER26" s="135"/>
      <c r="ES26" s="135"/>
      <c r="ET26" s="135"/>
      <c r="EU26" s="135"/>
      <c r="EV26" s="135"/>
      <c r="EW26" s="135"/>
      <c r="EX26" s="135"/>
      <c r="EY26" s="135"/>
      <c r="EZ26" s="135"/>
      <c r="FA26" s="135"/>
      <c r="FB26" s="135"/>
      <c r="FC26" s="135"/>
      <c r="FD26" s="135"/>
      <c r="FE26" s="135"/>
      <c r="FF26" s="135"/>
      <c r="FG26" s="135"/>
      <c r="FH26" s="135"/>
      <c r="FI26" s="135"/>
      <c r="FJ26" s="135"/>
    </row>
    <row r="27" spans="1:166" ht="26.25" customHeight="1">
      <c r="A27" s="155" t="s">
        <v>125</v>
      </c>
      <c r="B27" s="156" t="s">
        <v>144</v>
      </c>
      <c r="C27" s="156" t="s">
        <v>145</v>
      </c>
      <c r="D27" s="50">
        <f t="shared" si="4"/>
        <v>0</v>
      </c>
      <c r="E27" s="50">
        <f t="shared" si="2"/>
        <v>0</v>
      </c>
      <c r="F27" s="50"/>
      <c r="G27" s="157">
        <v>0</v>
      </c>
      <c r="H27" s="157">
        <v>0</v>
      </c>
      <c r="I27" s="157">
        <v>0</v>
      </c>
      <c r="J27" s="157">
        <v>0</v>
      </c>
      <c r="K27" s="157">
        <v>0</v>
      </c>
      <c r="L27" s="157">
        <v>0</v>
      </c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  <c r="DQ27" s="135"/>
      <c r="DR27" s="135"/>
      <c r="DS27" s="135"/>
      <c r="DT27" s="135"/>
      <c r="DU27" s="135"/>
      <c r="DV27" s="135"/>
      <c r="DW27" s="135"/>
      <c r="DX27" s="135"/>
      <c r="DY27" s="135"/>
      <c r="DZ27" s="135"/>
      <c r="EA27" s="135"/>
      <c r="EB27" s="135"/>
      <c r="EC27" s="135"/>
      <c r="ED27" s="135"/>
      <c r="EE27" s="135"/>
      <c r="EF27" s="135"/>
      <c r="EG27" s="135"/>
      <c r="EH27" s="135"/>
      <c r="EI27" s="135"/>
      <c r="EJ27" s="135"/>
      <c r="EK27" s="135"/>
      <c r="EL27" s="135"/>
      <c r="EM27" s="135"/>
      <c r="EN27" s="135"/>
      <c r="EO27" s="135"/>
      <c r="EP27" s="135"/>
      <c r="EQ27" s="135"/>
      <c r="ER27" s="135"/>
      <c r="ES27" s="135"/>
      <c r="ET27" s="135"/>
      <c r="EU27" s="135"/>
      <c r="EV27" s="135"/>
      <c r="EW27" s="135"/>
      <c r="EX27" s="135"/>
      <c r="EY27" s="135"/>
      <c r="EZ27" s="135"/>
      <c r="FA27" s="135"/>
      <c r="FB27" s="135"/>
      <c r="FC27" s="135"/>
      <c r="FD27" s="135"/>
      <c r="FE27" s="135"/>
      <c r="FF27" s="135"/>
      <c r="FG27" s="135"/>
      <c r="FH27" s="135"/>
      <c r="FI27" s="135"/>
      <c r="FJ27" s="135"/>
    </row>
    <row r="28" spans="1:166" ht="26.25" customHeight="1">
      <c r="A28" s="155" t="s">
        <v>125</v>
      </c>
      <c r="B28" s="156" t="s">
        <v>146</v>
      </c>
      <c r="C28" s="156" t="s">
        <v>147</v>
      </c>
      <c r="D28" s="50">
        <f t="shared" si="4"/>
        <v>1</v>
      </c>
      <c r="E28" s="50">
        <f t="shared" si="2"/>
        <v>1</v>
      </c>
      <c r="F28" s="50">
        <v>1</v>
      </c>
      <c r="G28" s="157">
        <v>0</v>
      </c>
      <c r="H28" s="157">
        <v>0</v>
      </c>
      <c r="I28" s="157">
        <v>0</v>
      </c>
      <c r="J28" s="157">
        <v>0</v>
      </c>
      <c r="K28" s="157">
        <v>0</v>
      </c>
      <c r="L28" s="157">
        <v>0</v>
      </c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/>
      <c r="DL28" s="135"/>
      <c r="DM28" s="135"/>
      <c r="DN28" s="135"/>
      <c r="DO28" s="135"/>
      <c r="DP28" s="135"/>
      <c r="DQ28" s="135"/>
      <c r="DR28" s="135"/>
      <c r="DS28" s="135"/>
      <c r="DT28" s="135"/>
      <c r="DU28" s="135"/>
      <c r="DV28" s="135"/>
      <c r="DW28" s="135"/>
      <c r="DX28" s="135"/>
      <c r="DY28" s="135"/>
      <c r="DZ28" s="135"/>
      <c r="EA28" s="135"/>
      <c r="EB28" s="135"/>
      <c r="EC28" s="135"/>
      <c r="ED28" s="135"/>
      <c r="EE28" s="135"/>
      <c r="EF28" s="135"/>
      <c r="EG28" s="135"/>
      <c r="EH28" s="135"/>
      <c r="EI28" s="135"/>
      <c r="EJ28" s="135"/>
      <c r="EK28" s="135"/>
      <c r="EL28" s="135"/>
      <c r="EM28" s="135"/>
      <c r="EN28" s="135"/>
      <c r="EO28" s="135"/>
      <c r="EP28" s="135"/>
      <c r="EQ28" s="135"/>
      <c r="ER28" s="135"/>
      <c r="ES28" s="135"/>
      <c r="ET28" s="135"/>
      <c r="EU28" s="135"/>
      <c r="EV28" s="135"/>
      <c r="EW28" s="135"/>
      <c r="EX28" s="135"/>
      <c r="EY28" s="135"/>
      <c r="EZ28" s="135"/>
      <c r="FA28" s="135"/>
      <c r="FB28" s="135"/>
      <c r="FC28" s="135"/>
      <c r="FD28" s="135"/>
      <c r="FE28" s="135"/>
      <c r="FF28" s="135"/>
      <c r="FG28" s="135"/>
      <c r="FH28" s="135"/>
      <c r="FI28" s="135"/>
      <c r="FJ28" s="135"/>
    </row>
    <row r="29" spans="1:166" ht="26.25" customHeight="1">
      <c r="A29" s="155" t="s">
        <v>125</v>
      </c>
      <c r="B29" s="156" t="s">
        <v>148</v>
      </c>
      <c r="C29" s="156" t="s">
        <v>149</v>
      </c>
      <c r="D29" s="50">
        <f t="shared" si="4"/>
        <v>0</v>
      </c>
      <c r="E29" s="50">
        <f t="shared" si="2"/>
        <v>0</v>
      </c>
      <c r="F29" s="50"/>
      <c r="G29" s="157">
        <v>0</v>
      </c>
      <c r="H29" s="157">
        <v>0</v>
      </c>
      <c r="I29" s="157">
        <v>0</v>
      </c>
      <c r="J29" s="157">
        <v>0</v>
      </c>
      <c r="K29" s="157">
        <v>0</v>
      </c>
      <c r="L29" s="157">
        <v>0</v>
      </c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  <c r="DQ29" s="135"/>
      <c r="DR29" s="135"/>
      <c r="DS29" s="135"/>
      <c r="DT29" s="135"/>
      <c r="DU29" s="135"/>
      <c r="DV29" s="135"/>
      <c r="DW29" s="135"/>
      <c r="DX29" s="135"/>
      <c r="DY29" s="135"/>
      <c r="DZ29" s="135"/>
      <c r="EA29" s="135"/>
      <c r="EB29" s="135"/>
      <c r="EC29" s="135"/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  <c r="EN29" s="135"/>
      <c r="EO29" s="135"/>
      <c r="EP29" s="135"/>
      <c r="EQ29" s="135"/>
      <c r="ER29" s="135"/>
      <c r="ES29" s="135"/>
      <c r="ET29" s="135"/>
      <c r="EU29" s="135"/>
      <c r="EV29" s="135"/>
      <c r="EW29" s="135"/>
      <c r="EX29" s="135"/>
      <c r="EY29" s="135"/>
      <c r="EZ29" s="135"/>
      <c r="FA29" s="135"/>
      <c r="FB29" s="135"/>
      <c r="FC29" s="135"/>
      <c r="FD29" s="135"/>
      <c r="FE29" s="135"/>
      <c r="FF29" s="135"/>
      <c r="FG29" s="135"/>
      <c r="FH29" s="135"/>
      <c r="FI29" s="135"/>
      <c r="FJ29" s="135"/>
    </row>
    <row r="30" spans="1:166" ht="26.25" customHeight="1">
      <c r="A30" s="155" t="s">
        <v>125</v>
      </c>
      <c r="B30" s="156" t="s">
        <v>150</v>
      </c>
      <c r="C30" s="156" t="s">
        <v>151</v>
      </c>
      <c r="D30" s="50">
        <f t="shared" si="4"/>
        <v>0</v>
      </c>
      <c r="E30" s="50">
        <f t="shared" si="2"/>
        <v>0</v>
      </c>
      <c r="F30" s="50"/>
      <c r="G30" s="157">
        <v>0</v>
      </c>
      <c r="H30" s="157">
        <v>0</v>
      </c>
      <c r="I30" s="157">
        <v>0</v>
      </c>
      <c r="J30" s="157">
        <v>0</v>
      </c>
      <c r="K30" s="157">
        <v>0</v>
      </c>
      <c r="L30" s="157">
        <v>0</v>
      </c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5"/>
      <c r="DR30" s="135"/>
      <c r="DS30" s="135"/>
      <c r="DT30" s="135"/>
      <c r="DU30" s="135"/>
      <c r="DV30" s="135"/>
      <c r="DW30" s="135"/>
      <c r="DX30" s="135"/>
      <c r="DY30" s="135"/>
      <c r="DZ30" s="135"/>
      <c r="EA30" s="135"/>
      <c r="EB30" s="135"/>
      <c r="EC30" s="135"/>
      <c r="ED30" s="135"/>
      <c r="EE30" s="135"/>
      <c r="EF30" s="135"/>
      <c r="EG30" s="135"/>
      <c r="EH30" s="135"/>
      <c r="EI30" s="135"/>
      <c r="EJ30" s="135"/>
      <c r="EK30" s="135"/>
      <c r="EL30" s="135"/>
      <c r="EM30" s="135"/>
      <c r="EN30" s="135"/>
      <c r="EO30" s="135"/>
      <c r="EP30" s="135"/>
      <c r="EQ30" s="135"/>
      <c r="ER30" s="135"/>
      <c r="ES30" s="135"/>
      <c r="ET30" s="135"/>
      <c r="EU30" s="135"/>
      <c r="EV30" s="135"/>
      <c r="EW30" s="135"/>
      <c r="EX30" s="135"/>
      <c r="EY30" s="135"/>
      <c r="EZ30" s="135"/>
      <c r="FA30" s="135"/>
      <c r="FB30" s="135"/>
      <c r="FC30" s="135"/>
      <c r="FD30" s="135"/>
      <c r="FE30" s="135"/>
      <c r="FF30" s="135"/>
      <c r="FG30" s="135"/>
      <c r="FH30" s="135"/>
      <c r="FI30" s="135"/>
      <c r="FJ30" s="135"/>
    </row>
    <row r="31" spans="1:166" ht="26.25" customHeight="1">
      <c r="A31" s="155" t="s">
        <v>125</v>
      </c>
      <c r="B31" s="156" t="s">
        <v>152</v>
      </c>
      <c r="C31" s="156" t="s">
        <v>153</v>
      </c>
      <c r="D31" s="50">
        <f t="shared" si="4"/>
        <v>6.25</v>
      </c>
      <c r="E31" s="50">
        <f t="shared" si="2"/>
        <v>6.25</v>
      </c>
      <c r="F31" s="50">
        <v>6.25</v>
      </c>
      <c r="G31" s="157">
        <v>0</v>
      </c>
      <c r="H31" s="157">
        <v>0</v>
      </c>
      <c r="I31" s="157">
        <v>0</v>
      </c>
      <c r="J31" s="157">
        <v>0</v>
      </c>
      <c r="K31" s="157">
        <v>0</v>
      </c>
      <c r="L31" s="157">
        <v>0</v>
      </c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  <c r="DQ31" s="135"/>
      <c r="DR31" s="135"/>
      <c r="DS31" s="135"/>
      <c r="DT31" s="135"/>
      <c r="DU31" s="135"/>
      <c r="DV31" s="135"/>
      <c r="DW31" s="135"/>
      <c r="DX31" s="135"/>
      <c r="DY31" s="135"/>
      <c r="DZ31" s="135"/>
      <c r="EA31" s="135"/>
      <c r="EB31" s="135"/>
      <c r="EC31" s="135"/>
      <c r="ED31" s="135"/>
      <c r="EE31" s="135"/>
      <c r="EF31" s="135"/>
      <c r="EG31" s="135"/>
      <c r="EH31" s="135"/>
      <c r="EI31" s="135"/>
      <c r="EJ31" s="135"/>
      <c r="EK31" s="135"/>
      <c r="EL31" s="135"/>
      <c r="EM31" s="135"/>
      <c r="EN31" s="135"/>
      <c r="EO31" s="135"/>
      <c r="EP31" s="135"/>
      <c r="EQ31" s="135"/>
      <c r="ER31" s="135"/>
      <c r="ES31" s="135"/>
      <c r="ET31" s="135"/>
      <c r="EU31" s="135"/>
      <c r="EV31" s="135"/>
      <c r="EW31" s="135"/>
      <c r="EX31" s="135"/>
      <c r="EY31" s="135"/>
      <c r="EZ31" s="135"/>
      <c r="FA31" s="135"/>
      <c r="FB31" s="135"/>
      <c r="FC31" s="135"/>
      <c r="FD31" s="135"/>
      <c r="FE31" s="135"/>
      <c r="FF31" s="135"/>
      <c r="FG31" s="135"/>
      <c r="FH31" s="135"/>
      <c r="FI31" s="135"/>
      <c r="FJ31" s="135"/>
    </row>
    <row r="32" spans="1:166" ht="26.25" customHeight="1">
      <c r="A32" s="155" t="s">
        <v>125</v>
      </c>
      <c r="B32" s="156" t="s">
        <v>154</v>
      </c>
      <c r="C32" s="156" t="s">
        <v>155</v>
      </c>
      <c r="D32" s="50">
        <f t="shared" si="4"/>
        <v>0</v>
      </c>
      <c r="E32" s="50">
        <f t="shared" si="2"/>
        <v>0</v>
      </c>
      <c r="F32" s="50"/>
      <c r="G32" s="157">
        <v>0</v>
      </c>
      <c r="H32" s="157">
        <v>0</v>
      </c>
      <c r="I32" s="157">
        <v>0</v>
      </c>
      <c r="J32" s="157">
        <v>0</v>
      </c>
      <c r="K32" s="157">
        <v>0</v>
      </c>
      <c r="L32" s="157">
        <v>0</v>
      </c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  <c r="DQ32" s="135"/>
      <c r="DR32" s="135"/>
      <c r="DS32" s="135"/>
      <c r="DT32" s="135"/>
      <c r="DU32" s="135"/>
      <c r="DV32" s="135"/>
      <c r="DW32" s="135"/>
      <c r="DX32" s="135"/>
      <c r="DY32" s="135"/>
      <c r="DZ32" s="135"/>
      <c r="EA32" s="135"/>
      <c r="EB32" s="135"/>
      <c r="EC32" s="135"/>
      <c r="ED32" s="135"/>
      <c r="EE32" s="135"/>
      <c r="EF32" s="135"/>
      <c r="EG32" s="135"/>
      <c r="EH32" s="135"/>
      <c r="EI32" s="135"/>
      <c r="EJ32" s="135"/>
      <c r="EK32" s="135"/>
      <c r="EL32" s="135"/>
      <c r="EM32" s="135"/>
      <c r="EN32" s="135"/>
      <c r="EO32" s="135"/>
      <c r="EP32" s="135"/>
      <c r="EQ32" s="135"/>
      <c r="ER32" s="135"/>
      <c r="ES32" s="135"/>
      <c r="ET32" s="135"/>
      <c r="EU32" s="135"/>
      <c r="EV32" s="135"/>
      <c r="EW32" s="135"/>
      <c r="EX32" s="135"/>
      <c r="EY32" s="135"/>
      <c r="EZ32" s="135"/>
      <c r="FA32" s="135"/>
      <c r="FB32" s="135"/>
      <c r="FC32" s="135"/>
      <c r="FD32" s="135"/>
      <c r="FE32" s="135"/>
      <c r="FF32" s="135"/>
      <c r="FG32" s="135"/>
      <c r="FH32" s="135"/>
      <c r="FI32" s="135"/>
      <c r="FJ32" s="135"/>
    </row>
    <row r="33" spans="1:166" ht="26.25" customHeight="1">
      <c r="A33" s="155" t="s">
        <v>125</v>
      </c>
      <c r="B33" s="156" t="s">
        <v>156</v>
      </c>
      <c r="C33" s="156" t="s">
        <v>157</v>
      </c>
      <c r="D33" s="50">
        <f t="shared" si="4"/>
        <v>2.92</v>
      </c>
      <c r="E33" s="50">
        <f t="shared" si="2"/>
        <v>2.92</v>
      </c>
      <c r="F33" s="50">
        <v>2.92</v>
      </c>
      <c r="G33" s="157">
        <v>0</v>
      </c>
      <c r="H33" s="157">
        <v>0</v>
      </c>
      <c r="I33" s="157">
        <v>0</v>
      </c>
      <c r="J33" s="157">
        <v>0</v>
      </c>
      <c r="K33" s="157">
        <v>0</v>
      </c>
      <c r="L33" s="157">
        <v>0</v>
      </c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5"/>
      <c r="DT33" s="135"/>
      <c r="DU33" s="135"/>
      <c r="DV33" s="135"/>
      <c r="DW33" s="135"/>
      <c r="DX33" s="135"/>
      <c r="DY33" s="135"/>
      <c r="DZ33" s="135"/>
      <c r="EA33" s="135"/>
      <c r="EB33" s="135"/>
      <c r="EC33" s="135"/>
      <c r="ED33" s="135"/>
      <c r="EE33" s="135"/>
      <c r="EF33" s="135"/>
      <c r="EG33" s="135"/>
      <c r="EH33" s="135"/>
      <c r="EI33" s="135"/>
      <c r="EJ33" s="135"/>
      <c r="EK33" s="135"/>
      <c r="EL33" s="135"/>
      <c r="EM33" s="135"/>
      <c r="EN33" s="135"/>
      <c r="EO33" s="135"/>
      <c r="EP33" s="135"/>
      <c r="EQ33" s="135"/>
      <c r="ER33" s="135"/>
      <c r="ES33" s="135"/>
      <c r="ET33" s="135"/>
      <c r="EU33" s="135"/>
      <c r="EV33" s="135"/>
      <c r="EW33" s="135"/>
      <c r="EX33" s="135"/>
      <c r="EY33" s="135"/>
      <c r="EZ33" s="135"/>
      <c r="FA33" s="135"/>
      <c r="FB33" s="135"/>
      <c r="FC33" s="135"/>
      <c r="FD33" s="135"/>
      <c r="FE33" s="135"/>
      <c r="FF33" s="135"/>
      <c r="FG33" s="135"/>
      <c r="FH33" s="135"/>
      <c r="FI33" s="135"/>
      <c r="FJ33" s="135"/>
    </row>
    <row r="34" spans="1:166" ht="26.25" customHeight="1">
      <c r="A34" s="155" t="s">
        <v>125</v>
      </c>
      <c r="B34" s="156" t="s">
        <v>158</v>
      </c>
      <c r="C34" s="156" t="s">
        <v>159</v>
      </c>
      <c r="D34" s="50">
        <f t="shared" si="4"/>
        <v>0</v>
      </c>
      <c r="E34" s="50">
        <f t="shared" si="2"/>
        <v>0</v>
      </c>
      <c r="F34" s="50"/>
      <c r="G34" s="157">
        <v>0</v>
      </c>
      <c r="H34" s="157">
        <v>0</v>
      </c>
      <c r="I34" s="157">
        <v>0</v>
      </c>
      <c r="J34" s="157">
        <v>0</v>
      </c>
      <c r="K34" s="157">
        <v>0</v>
      </c>
      <c r="L34" s="157">
        <v>0</v>
      </c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  <c r="DQ34" s="135"/>
      <c r="DR34" s="135"/>
      <c r="DS34" s="135"/>
      <c r="DT34" s="135"/>
      <c r="DU34" s="135"/>
      <c r="DV34" s="135"/>
      <c r="DW34" s="135"/>
      <c r="DX34" s="135"/>
      <c r="DY34" s="135"/>
      <c r="DZ34" s="135"/>
      <c r="EA34" s="135"/>
      <c r="EB34" s="135"/>
      <c r="EC34" s="135"/>
      <c r="ED34" s="135"/>
      <c r="EE34" s="135"/>
      <c r="EF34" s="135"/>
      <c r="EG34" s="135"/>
      <c r="EH34" s="135"/>
      <c r="EI34" s="135"/>
      <c r="EJ34" s="135"/>
      <c r="EK34" s="135"/>
      <c r="EL34" s="135"/>
      <c r="EM34" s="135"/>
      <c r="EN34" s="135"/>
      <c r="EO34" s="135"/>
      <c r="EP34" s="135"/>
      <c r="EQ34" s="135"/>
      <c r="ER34" s="135"/>
      <c r="ES34" s="135"/>
      <c r="ET34" s="135"/>
      <c r="EU34" s="135"/>
      <c r="EV34" s="135"/>
      <c r="EW34" s="135"/>
      <c r="EX34" s="135"/>
      <c r="EY34" s="135"/>
      <c r="EZ34" s="135"/>
      <c r="FA34" s="135"/>
      <c r="FB34" s="135"/>
      <c r="FC34" s="135"/>
      <c r="FD34" s="135"/>
      <c r="FE34" s="135"/>
      <c r="FF34" s="135"/>
      <c r="FG34" s="135"/>
      <c r="FH34" s="135"/>
      <c r="FI34" s="135"/>
      <c r="FJ34" s="135"/>
    </row>
    <row r="35" spans="1:166" ht="26.25" customHeight="1">
      <c r="A35" s="155" t="s">
        <v>125</v>
      </c>
      <c r="B35" s="156" t="s">
        <v>122</v>
      </c>
      <c r="C35" s="156" t="s">
        <v>160</v>
      </c>
      <c r="D35" s="50">
        <f t="shared" si="4"/>
        <v>0</v>
      </c>
      <c r="E35" s="50">
        <f t="shared" si="2"/>
        <v>0</v>
      </c>
      <c r="F35" s="50"/>
      <c r="G35" s="157">
        <v>0</v>
      </c>
      <c r="H35" s="157">
        <v>0</v>
      </c>
      <c r="I35" s="157">
        <v>0</v>
      </c>
      <c r="J35" s="157">
        <v>0</v>
      </c>
      <c r="K35" s="157">
        <v>0</v>
      </c>
      <c r="L35" s="157">
        <v>0</v>
      </c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/>
      <c r="DL35" s="135"/>
      <c r="DM35" s="135"/>
      <c r="DN35" s="135"/>
      <c r="DO35" s="135"/>
      <c r="DP35" s="135"/>
      <c r="DQ35" s="135"/>
      <c r="DR35" s="135"/>
      <c r="DS35" s="135"/>
      <c r="DT35" s="135"/>
      <c r="DU35" s="135"/>
      <c r="DV35" s="135"/>
      <c r="DW35" s="135"/>
      <c r="DX35" s="135"/>
      <c r="DY35" s="135"/>
      <c r="DZ35" s="135"/>
      <c r="EA35" s="135"/>
      <c r="EB35" s="135"/>
      <c r="EC35" s="135"/>
      <c r="ED35" s="135"/>
      <c r="EE35" s="135"/>
      <c r="EF35" s="135"/>
      <c r="EG35" s="135"/>
      <c r="EH35" s="135"/>
      <c r="EI35" s="135"/>
      <c r="EJ35" s="135"/>
      <c r="EK35" s="135"/>
      <c r="EL35" s="135"/>
      <c r="EM35" s="135"/>
      <c r="EN35" s="135"/>
      <c r="EO35" s="135"/>
      <c r="EP35" s="135"/>
      <c r="EQ35" s="135"/>
      <c r="ER35" s="135"/>
      <c r="ES35" s="135"/>
      <c r="ET35" s="135"/>
      <c r="EU35" s="135"/>
      <c r="EV35" s="135"/>
      <c r="EW35" s="135"/>
      <c r="EX35" s="135"/>
      <c r="EY35" s="135"/>
      <c r="EZ35" s="135"/>
      <c r="FA35" s="135"/>
      <c r="FB35" s="135"/>
      <c r="FC35" s="135"/>
      <c r="FD35" s="135"/>
      <c r="FE35" s="135"/>
      <c r="FF35" s="135"/>
      <c r="FG35" s="135"/>
      <c r="FH35" s="135"/>
      <c r="FI35" s="135"/>
      <c r="FJ35" s="135"/>
    </row>
    <row r="36" spans="1:166" ht="26.25" customHeight="1">
      <c r="A36" s="155" t="s">
        <v>161</v>
      </c>
      <c r="B36" s="156"/>
      <c r="C36" s="156" t="s">
        <v>68</v>
      </c>
      <c r="D36" s="50">
        <f aca="true" t="shared" si="5" ref="D36:L36">D37+D38+D39</f>
        <v>43.65</v>
      </c>
      <c r="E36" s="50">
        <f t="shared" si="5"/>
        <v>43.65</v>
      </c>
      <c r="F36" s="50">
        <f t="shared" si="5"/>
        <v>43.65</v>
      </c>
      <c r="G36" s="50">
        <f t="shared" si="5"/>
        <v>0</v>
      </c>
      <c r="H36" s="50">
        <f t="shared" si="5"/>
        <v>0</v>
      </c>
      <c r="I36" s="50">
        <f t="shared" si="5"/>
        <v>0</v>
      </c>
      <c r="J36" s="50">
        <f t="shared" si="5"/>
        <v>0</v>
      </c>
      <c r="K36" s="50">
        <f t="shared" si="5"/>
        <v>0</v>
      </c>
      <c r="L36" s="50">
        <f t="shared" si="5"/>
        <v>0</v>
      </c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/>
      <c r="DL36" s="135"/>
      <c r="DM36" s="135"/>
      <c r="DN36" s="135"/>
      <c r="DO36" s="135"/>
      <c r="DP36" s="135"/>
      <c r="DQ36" s="135"/>
      <c r="DR36" s="135"/>
      <c r="DS36" s="135"/>
      <c r="DT36" s="135"/>
      <c r="DU36" s="135"/>
      <c r="DV36" s="135"/>
      <c r="DW36" s="135"/>
      <c r="DX36" s="135"/>
      <c r="DY36" s="135"/>
      <c r="DZ36" s="135"/>
      <c r="EA36" s="135"/>
      <c r="EB36" s="135"/>
      <c r="EC36" s="135"/>
      <c r="ED36" s="135"/>
      <c r="EE36" s="135"/>
      <c r="EF36" s="135"/>
      <c r="EG36" s="135"/>
      <c r="EH36" s="135"/>
      <c r="EI36" s="135"/>
      <c r="EJ36" s="135"/>
      <c r="EK36" s="135"/>
      <c r="EL36" s="135"/>
      <c r="EM36" s="135"/>
      <c r="EN36" s="135"/>
      <c r="EO36" s="135"/>
      <c r="EP36" s="135"/>
      <c r="EQ36" s="135"/>
      <c r="ER36" s="135"/>
      <c r="ES36" s="135"/>
      <c r="ET36" s="135"/>
      <c r="EU36" s="135"/>
      <c r="EV36" s="135"/>
      <c r="EW36" s="135"/>
      <c r="EX36" s="135"/>
      <c r="EY36" s="135"/>
      <c r="EZ36" s="135"/>
      <c r="FA36" s="135"/>
      <c r="FB36" s="135"/>
      <c r="FC36" s="135"/>
      <c r="FD36" s="135"/>
      <c r="FE36" s="135"/>
      <c r="FF36" s="135"/>
      <c r="FG36" s="135"/>
      <c r="FH36" s="135"/>
      <c r="FI36" s="135"/>
      <c r="FJ36" s="135"/>
    </row>
    <row r="37" spans="1:166" ht="26.25" customHeight="1">
      <c r="A37" s="156" t="s">
        <v>162</v>
      </c>
      <c r="B37" s="156" t="s">
        <v>116</v>
      </c>
      <c r="C37" s="156" t="s">
        <v>163</v>
      </c>
      <c r="D37" s="50">
        <f>E37+G37+H37+I37+J37+K37+L37</f>
        <v>2.71</v>
      </c>
      <c r="E37" s="50">
        <f t="shared" si="2"/>
        <v>2.71</v>
      </c>
      <c r="F37" s="50">
        <v>2.71</v>
      </c>
      <c r="G37" s="157">
        <v>0</v>
      </c>
      <c r="H37" s="157">
        <v>0</v>
      </c>
      <c r="I37" s="157">
        <v>0</v>
      </c>
      <c r="J37" s="157">
        <v>0</v>
      </c>
      <c r="K37" s="157">
        <v>0</v>
      </c>
      <c r="L37" s="157">
        <v>0</v>
      </c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  <c r="DQ37" s="135"/>
      <c r="DR37" s="135"/>
      <c r="DS37" s="135"/>
      <c r="DT37" s="135"/>
      <c r="DU37" s="135"/>
      <c r="DV37" s="135"/>
      <c r="DW37" s="135"/>
      <c r="DX37" s="135"/>
      <c r="DY37" s="135"/>
      <c r="DZ37" s="135"/>
      <c r="EA37" s="135"/>
      <c r="EB37" s="135"/>
      <c r="EC37" s="135"/>
      <c r="ED37" s="135"/>
      <c r="EE37" s="135"/>
      <c r="EF37" s="135"/>
      <c r="EG37" s="135"/>
      <c r="EH37" s="135"/>
      <c r="EI37" s="135"/>
      <c r="EJ37" s="135"/>
      <c r="EK37" s="135"/>
      <c r="EL37" s="135"/>
      <c r="EM37" s="135"/>
      <c r="EN37" s="135"/>
      <c r="EO37" s="135"/>
      <c r="EP37" s="135"/>
      <c r="EQ37" s="135"/>
      <c r="ER37" s="135"/>
      <c r="ES37" s="135"/>
      <c r="ET37" s="135"/>
      <c r="EU37" s="135"/>
      <c r="EV37" s="135"/>
      <c r="EW37" s="135"/>
      <c r="EX37" s="135"/>
      <c r="EY37" s="135"/>
      <c r="EZ37" s="135"/>
      <c r="FA37" s="135"/>
      <c r="FB37" s="135"/>
      <c r="FC37" s="135"/>
      <c r="FD37" s="135"/>
      <c r="FE37" s="135"/>
      <c r="FF37" s="135"/>
      <c r="FG37" s="135"/>
      <c r="FH37" s="135"/>
      <c r="FI37" s="135"/>
      <c r="FJ37" s="135"/>
    </row>
    <row r="38" spans="1:166" ht="26.25" customHeight="1">
      <c r="A38" s="155" t="s">
        <v>162</v>
      </c>
      <c r="B38" s="156" t="s">
        <v>138</v>
      </c>
      <c r="C38" s="156" t="s">
        <v>164</v>
      </c>
      <c r="D38" s="50">
        <f>E38+G38+H38+I38+J38+K38+L38</f>
        <v>27.75</v>
      </c>
      <c r="E38" s="50">
        <f t="shared" si="2"/>
        <v>27.75</v>
      </c>
      <c r="F38" s="50">
        <v>27.75</v>
      </c>
      <c r="G38" s="157">
        <v>0</v>
      </c>
      <c r="H38" s="157">
        <v>0</v>
      </c>
      <c r="I38" s="157">
        <v>0</v>
      </c>
      <c r="J38" s="157">
        <v>0</v>
      </c>
      <c r="K38" s="157">
        <v>0</v>
      </c>
      <c r="L38" s="157">
        <v>0</v>
      </c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5"/>
      <c r="CG38" s="135"/>
      <c r="CH38" s="135"/>
      <c r="CI38" s="135"/>
      <c r="CJ38" s="135"/>
      <c r="CK38" s="135"/>
      <c r="CL38" s="135"/>
      <c r="CM38" s="135"/>
      <c r="CN38" s="135"/>
      <c r="CO38" s="135"/>
      <c r="CP38" s="135"/>
      <c r="CQ38" s="135"/>
      <c r="CR38" s="135"/>
      <c r="CS38" s="135"/>
      <c r="CT38" s="135"/>
      <c r="CU38" s="135"/>
      <c r="CV38" s="135"/>
      <c r="CW38" s="135"/>
      <c r="CX38" s="135"/>
      <c r="CY38" s="135"/>
      <c r="CZ38" s="135"/>
      <c r="DA38" s="135"/>
      <c r="DB38" s="135"/>
      <c r="DC38" s="135"/>
      <c r="DD38" s="135"/>
      <c r="DE38" s="135"/>
      <c r="DF38" s="135"/>
      <c r="DG38" s="135"/>
      <c r="DH38" s="135"/>
      <c r="DI38" s="135"/>
      <c r="DJ38" s="135"/>
      <c r="DK38" s="135"/>
      <c r="DL38" s="135"/>
      <c r="DM38" s="135"/>
      <c r="DN38" s="135"/>
      <c r="DO38" s="135"/>
      <c r="DP38" s="135"/>
      <c r="DQ38" s="135"/>
      <c r="DR38" s="135"/>
      <c r="DS38" s="135"/>
      <c r="DT38" s="135"/>
      <c r="DU38" s="135"/>
      <c r="DV38" s="135"/>
      <c r="DW38" s="135"/>
      <c r="DX38" s="135"/>
      <c r="DY38" s="135"/>
      <c r="DZ38" s="135"/>
      <c r="EA38" s="135"/>
      <c r="EB38" s="135"/>
      <c r="EC38" s="135"/>
      <c r="ED38" s="135"/>
      <c r="EE38" s="135"/>
      <c r="EF38" s="135"/>
      <c r="EG38" s="135"/>
      <c r="EH38" s="135"/>
      <c r="EI38" s="135"/>
      <c r="EJ38" s="135"/>
      <c r="EK38" s="135"/>
      <c r="EL38" s="135"/>
      <c r="EM38" s="135"/>
      <c r="EN38" s="135"/>
      <c r="EO38" s="135"/>
      <c r="EP38" s="135"/>
      <c r="EQ38" s="135"/>
      <c r="ER38" s="135"/>
      <c r="ES38" s="135"/>
      <c r="ET38" s="135"/>
      <c r="EU38" s="135"/>
      <c r="EV38" s="135"/>
      <c r="EW38" s="135"/>
      <c r="EX38" s="135"/>
      <c r="EY38" s="135"/>
      <c r="EZ38" s="135"/>
      <c r="FA38" s="135"/>
      <c r="FB38" s="135"/>
      <c r="FC38" s="135"/>
      <c r="FD38" s="135"/>
      <c r="FE38" s="135"/>
      <c r="FF38" s="135"/>
      <c r="FG38" s="135"/>
      <c r="FH38" s="135"/>
      <c r="FI38" s="135"/>
      <c r="FJ38" s="135"/>
    </row>
    <row r="39" spans="1:166" ht="26.25" customHeight="1">
      <c r="A39" s="156" t="s">
        <v>162</v>
      </c>
      <c r="B39" s="156" t="s">
        <v>144</v>
      </c>
      <c r="C39" s="156" t="s">
        <v>165</v>
      </c>
      <c r="D39" s="50">
        <f>E39+G39+H39+I39+J39+K39+L39</f>
        <v>13.19</v>
      </c>
      <c r="E39" s="50">
        <f t="shared" si="2"/>
        <v>13.19</v>
      </c>
      <c r="F39" s="50">
        <v>13.19</v>
      </c>
      <c r="G39" s="157">
        <v>0</v>
      </c>
      <c r="H39" s="157">
        <v>0</v>
      </c>
      <c r="I39" s="157">
        <v>0</v>
      </c>
      <c r="J39" s="157">
        <v>0</v>
      </c>
      <c r="K39" s="157">
        <v>0</v>
      </c>
      <c r="L39" s="157">
        <v>0</v>
      </c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  <c r="DQ39" s="135"/>
      <c r="DR39" s="135"/>
      <c r="DS39" s="135"/>
      <c r="DT39" s="135"/>
      <c r="DU39" s="135"/>
      <c r="DV39" s="135"/>
      <c r="DW39" s="135"/>
      <c r="DX39" s="135"/>
      <c r="DY39" s="135"/>
      <c r="DZ39" s="135"/>
      <c r="EA39" s="135"/>
      <c r="EB39" s="135"/>
      <c r="EC39" s="135"/>
      <c r="ED39" s="135"/>
      <c r="EE39" s="135"/>
      <c r="EF39" s="135"/>
      <c r="EG39" s="135"/>
      <c r="EH39" s="135"/>
      <c r="EI39" s="135"/>
      <c r="EJ39" s="135"/>
      <c r="EK39" s="135"/>
      <c r="EL39" s="135"/>
      <c r="EM39" s="135"/>
      <c r="EN39" s="135"/>
      <c r="EO39" s="135"/>
      <c r="EP39" s="135"/>
      <c r="EQ39" s="135"/>
      <c r="ER39" s="135"/>
      <c r="ES39" s="135"/>
      <c r="ET39" s="135"/>
      <c r="EU39" s="135"/>
      <c r="EV39" s="135"/>
      <c r="EW39" s="135"/>
      <c r="EX39" s="135"/>
      <c r="EY39" s="135"/>
      <c r="EZ39" s="135"/>
      <c r="FA39" s="135"/>
      <c r="FB39" s="135"/>
      <c r="FC39" s="135"/>
      <c r="FD39" s="135"/>
      <c r="FE39" s="135"/>
      <c r="FF39" s="135"/>
      <c r="FG39" s="135"/>
      <c r="FH39" s="135"/>
      <c r="FI39" s="135"/>
      <c r="FJ39" s="135"/>
    </row>
  </sheetData>
  <sheetProtection formatCells="0" formatColumns="0" formatRows="0"/>
  <mergeCells count="17">
    <mergeCell ref="A2:L2"/>
    <mergeCell ref="A3:F3"/>
    <mergeCell ref="A4:B4"/>
    <mergeCell ref="E4:F4"/>
    <mergeCell ref="I4:I6"/>
    <mergeCell ref="A5:A6"/>
    <mergeCell ref="J4:J6"/>
    <mergeCell ref="A1:B1"/>
    <mergeCell ref="L4:L6"/>
    <mergeCell ref="K4:K6"/>
    <mergeCell ref="H4:H6"/>
    <mergeCell ref="G4:G6"/>
    <mergeCell ref="F5:F6"/>
    <mergeCell ref="E5:E6"/>
    <mergeCell ref="D4:D6"/>
    <mergeCell ref="C4:C6"/>
    <mergeCell ref="B5:B6"/>
  </mergeCells>
  <printOptions horizontalCentered="1"/>
  <pageMargins left="0" right="0" top="0.39" bottom="0.39" header="0.51" footer="0.51"/>
  <pageSetup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showGridLines="0" showZeros="0" zoomScalePageLayoutView="0" workbookViewId="0" topLeftCell="A1">
      <selection activeCell="A13" sqref="A13:IV88"/>
    </sheetView>
  </sheetViews>
  <sheetFormatPr defaultColWidth="9.00390625" defaultRowHeight="14.25"/>
  <cols>
    <col min="1" max="1" width="35.75390625" style="105" customWidth="1"/>
    <col min="2" max="2" width="43.75390625" style="105" customWidth="1"/>
    <col min="3" max="3" width="27.00390625" style="105" customWidth="1"/>
    <col min="4" max="16384" width="9.00390625" style="105" customWidth="1"/>
  </cols>
  <sheetData>
    <row r="1" ht="14.25" customHeight="1">
      <c r="B1" s="158" t="s">
        <v>166</v>
      </c>
    </row>
    <row r="2" spans="1:3" s="160" customFormat="1" ht="51" customHeight="1">
      <c r="A2" s="267" t="s">
        <v>167</v>
      </c>
      <c r="B2" s="267"/>
      <c r="C2" s="159"/>
    </row>
    <row r="3" spans="1:2" ht="18.75" customHeight="1">
      <c r="A3" s="161" t="s">
        <v>180</v>
      </c>
      <c r="B3" s="162" t="s">
        <v>2</v>
      </c>
    </row>
    <row r="4" spans="1:2" ht="30" customHeight="1">
      <c r="A4" s="163" t="s">
        <v>168</v>
      </c>
      <c r="B4" s="164" t="s">
        <v>169</v>
      </c>
    </row>
    <row r="5" spans="1:2" ht="30" customHeight="1">
      <c r="A5" s="165" t="s">
        <v>170</v>
      </c>
      <c r="B5" s="166">
        <v>42.5</v>
      </c>
    </row>
    <row r="6" spans="1:2" ht="30" customHeight="1">
      <c r="A6" s="102" t="s">
        <v>171</v>
      </c>
      <c r="B6" s="166"/>
    </row>
    <row r="7" spans="1:2" ht="30" customHeight="1">
      <c r="A7" s="102" t="s">
        <v>172</v>
      </c>
      <c r="B7" s="166">
        <v>3.5</v>
      </c>
    </row>
    <row r="8" spans="1:2" ht="30" customHeight="1">
      <c r="A8" s="102" t="s">
        <v>173</v>
      </c>
      <c r="B8" s="166">
        <v>39</v>
      </c>
    </row>
    <row r="9" spans="1:2" ht="30" customHeight="1">
      <c r="A9" s="102" t="s">
        <v>174</v>
      </c>
      <c r="B9" s="166">
        <v>24</v>
      </c>
    </row>
    <row r="10" spans="1:2" ht="30" customHeight="1">
      <c r="A10" s="102" t="s">
        <v>175</v>
      </c>
      <c r="B10" s="166">
        <v>15</v>
      </c>
    </row>
    <row r="11" spans="1:2" ht="30" customHeight="1">
      <c r="A11" s="102"/>
      <c r="B11" s="102"/>
    </row>
    <row r="12" spans="1:2" ht="114" customHeight="1">
      <c r="A12" s="268" t="s">
        <v>176</v>
      </c>
      <c r="B12" s="268"/>
    </row>
  </sheetData>
  <sheetProtection/>
  <mergeCells count="2">
    <mergeCell ref="A2:B2"/>
    <mergeCell ref="A12:B12"/>
  </mergeCells>
  <printOptions/>
  <pageMargins left="0.75" right="0.75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J34"/>
  <sheetViews>
    <sheetView showGridLines="0" showZeros="0" tabSelected="1" zoomScalePageLayoutView="0" workbookViewId="0" topLeftCell="A1">
      <selection activeCell="A7" sqref="A7:L11"/>
    </sheetView>
  </sheetViews>
  <sheetFormatPr defaultColWidth="7.25390625" defaultRowHeight="14.25" outlineLevelRow="2"/>
  <cols>
    <col min="1" max="1" width="9.875" style="3" customWidth="1"/>
    <col min="2" max="2" width="8.625" style="3" customWidth="1"/>
    <col min="3" max="3" width="11.25390625" style="3" customWidth="1"/>
    <col min="4" max="4" width="26.125" style="3" customWidth="1"/>
    <col min="5" max="5" width="10.125" style="3" customWidth="1"/>
    <col min="6" max="6" width="8.625" style="3" customWidth="1"/>
    <col min="7" max="7" width="9.125" style="3" customWidth="1"/>
    <col min="8" max="8" width="7.625" style="3" customWidth="1"/>
    <col min="9" max="9" width="9.125" style="3" customWidth="1"/>
    <col min="10" max="10" width="9.375" style="3" customWidth="1"/>
    <col min="11" max="11" width="10.25390625" style="3" customWidth="1"/>
    <col min="12" max="12" width="10.00390625" style="3" customWidth="1"/>
    <col min="13" max="244" width="7.25390625" style="3" customWidth="1"/>
    <col min="245" max="16384" width="7.25390625" style="3" customWidth="1"/>
  </cols>
  <sheetData>
    <row r="1" spans="1:244" ht="25.5" customHeight="1">
      <c r="A1" s="4"/>
      <c r="B1" s="4"/>
      <c r="C1" s="5"/>
      <c r="D1" s="6"/>
      <c r="E1" s="7"/>
      <c r="F1" s="8"/>
      <c r="G1" s="8"/>
      <c r="H1" s="8"/>
      <c r="I1" s="23"/>
      <c r="J1" s="8"/>
      <c r="K1" s="8"/>
      <c r="L1" s="24" t="s">
        <v>177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spans="1:244" ht="21.75" customHeight="1">
      <c r="A2" s="249" t="s">
        <v>178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spans="1:244" ht="25.5" customHeight="1">
      <c r="A3" s="254"/>
      <c r="B3" s="255"/>
      <c r="C3" s="255"/>
      <c r="D3" s="255"/>
      <c r="E3" s="255"/>
      <c r="F3" s="8"/>
      <c r="G3" s="9"/>
      <c r="H3" s="9"/>
      <c r="I3" s="9"/>
      <c r="J3" s="9"/>
      <c r="K3" s="9"/>
      <c r="L3" s="25" t="s">
        <v>2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:243" s="1" customFormat="1" ht="24.75" customHeight="1">
      <c r="A4" s="211" t="s">
        <v>43</v>
      </c>
      <c r="B4" s="213" t="s">
        <v>44</v>
      </c>
      <c r="C4" s="214" t="s">
        <v>45</v>
      </c>
      <c r="D4" s="213" t="s">
        <v>46</v>
      </c>
      <c r="E4" s="213" t="s">
        <v>47</v>
      </c>
      <c r="F4" s="11" t="s">
        <v>64</v>
      </c>
      <c r="G4" s="11"/>
      <c r="H4" s="11"/>
      <c r="I4" s="26"/>
      <c r="J4" s="27" t="s">
        <v>65</v>
      </c>
      <c r="K4" s="11"/>
      <c r="L4" s="26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</row>
    <row r="5" spans="1:243" s="1" customFormat="1" ht="24.75" customHeight="1">
      <c r="A5" s="212"/>
      <c r="B5" s="213"/>
      <c r="C5" s="215"/>
      <c r="D5" s="213"/>
      <c r="E5" s="213"/>
      <c r="F5" s="12" t="s">
        <v>17</v>
      </c>
      <c r="G5" s="10" t="s">
        <v>66</v>
      </c>
      <c r="H5" s="10" t="s">
        <v>67</v>
      </c>
      <c r="I5" s="10" t="s">
        <v>68</v>
      </c>
      <c r="J5" s="10" t="s">
        <v>17</v>
      </c>
      <c r="K5" s="10" t="s">
        <v>69</v>
      </c>
      <c r="L5" s="10" t="s">
        <v>70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</row>
    <row r="6" spans="1:244" s="2" customFormat="1" ht="24.75" customHeight="1">
      <c r="A6" s="13" t="s">
        <v>52</v>
      </c>
      <c r="B6" s="14" t="s">
        <v>52</v>
      </c>
      <c r="C6" s="14" t="s">
        <v>52</v>
      </c>
      <c r="D6" s="15" t="s">
        <v>52</v>
      </c>
      <c r="E6" s="16" t="s">
        <v>52</v>
      </c>
      <c r="F6" s="15">
        <v>1</v>
      </c>
      <c r="G6" s="15">
        <v>2</v>
      </c>
      <c r="H6" s="15">
        <v>3</v>
      </c>
      <c r="I6" s="15">
        <v>4</v>
      </c>
      <c r="J6" s="15">
        <v>5</v>
      </c>
      <c r="K6" s="15">
        <v>6</v>
      </c>
      <c r="L6" s="15">
        <v>7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pans="1:12" s="1" customFormat="1" ht="24.75" customHeight="1" outlineLevel="2">
      <c r="A7" s="17"/>
      <c r="B7" s="17"/>
      <c r="C7" s="17"/>
      <c r="D7" s="17"/>
      <c r="E7" s="18"/>
      <c r="F7" s="18"/>
      <c r="G7" s="19"/>
      <c r="H7" s="19"/>
      <c r="I7" s="19"/>
      <c r="J7" s="18"/>
      <c r="K7" s="19"/>
      <c r="L7" s="19"/>
    </row>
    <row r="8" spans="1:12" s="1" customFormat="1" ht="24.75" customHeight="1" outlineLevel="1">
      <c r="A8" s="20"/>
      <c r="B8" s="17"/>
      <c r="C8" s="17"/>
      <c r="D8" s="17"/>
      <c r="E8" s="18"/>
      <c r="F8" s="18"/>
      <c r="G8" s="19"/>
      <c r="H8" s="19"/>
      <c r="I8" s="19"/>
      <c r="J8" s="18"/>
      <c r="K8" s="19"/>
      <c r="L8" s="19"/>
    </row>
    <row r="9" spans="1:12" s="1" customFormat="1" ht="24.75" customHeight="1" outlineLevel="2">
      <c r="A9" s="17"/>
      <c r="B9" s="17"/>
      <c r="C9" s="17"/>
      <c r="D9" s="17"/>
      <c r="E9" s="18"/>
      <c r="F9" s="18"/>
      <c r="G9" s="19"/>
      <c r="H9" s="19"/>
      <c r="I9" s="19"/>
      <c r="J9" s="18"/>
      <c r="K9" s="19"/>
      <c r="L9" s="19"/>
    </row>
    <row r="10" spans="1:12" s="1" customFormat="1" ht="24.75" customHeight="1" outlineLevel="2">
      <c r="A10" s="17"/>
      <c r="B10" s="17"/>
      <c r="C10" s="17"/>
      <c r="D10" s="17"/>
      <c r="E10" s="18"/>
      <c r="F10" s="18"/>
      <c r="G10" s="19"/>
      <c r="H10" s="19"/>
      <c r="I10" s="19"/>
      <c r="J10" s="18"/>
      <c r="K10" s="19"/>
      <c r="L10" s="19"/>
    </row>
    <row r="11" spans="1:12" s="1" customFormat="1" ht="24.75" customHeight="1" outlineLevel="1">
      <c r="A11" s="21"/>
      <c r="B11" s="17"/>
      <c r="C11" s="17"/>
      <c r="D11" s="17"/>
      <c r="E11" s="18"/>
      <c r="F11" s="18"/>
      <c r="G11" s="19"/>
      <c r="H11" s="19"/>
      <c r="I11" s="19"/>
      <c r="J11" s="18"/>
      <c r="K11" s="19"/>
      <c r="L11" s="19"/>
    </row>
    <row r="12" spans="1:244" s="2" customFormat="1" ht="20.25" customHeight="1">
      <c r="A12" s="22"/>
      <c r="B12" s="22"/>
      <c r="D12" s="22"/>
      <c r="E12" s="22"/>
      <c r="F12" s="22"/>
      <c r="G12" s="22"/>
      <c r="H12" s="22"/>
      <c r="I12" s="22"/>
      <c r="J12" s="22"/>
      <c r="L12" s="2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</row>
    <row r="13" spans="1:244" s="2" customFormat="1" ht="20.25" customHeight="1">
      <c r="A13" s="22"/>
      <c r="B13" s="22"/>
      <c r="C13" s="22"/>
      <c r="D13" s="22"/>
      <c r="E13" s="22"/>
      <c r="F13" s="22"/>
      <c r="G13" s="22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</row>
    <row r="14" spans="2:244" s="2" customFormat="1" ht="20.25" customHeight="1">
      <c r="B14" s="22"/>
      <c r="C14" s="22"/>
      <c r="D14" s="22"/>
      <c r="E14" s="22"/>
      <c r="F14" s="22"/>
      <c r="G14" s="22"/>
      <c r="H14" s="22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</row>
    <row r="15" spans="4:244" s="2" customFormat="1" ht="20.25" customHeight="1">
      <c r="D15" s="22"/>
      <c r="E15" s="22"/>
      <c r="F15" s="22"/>
      <c r="G15" s="22"/>
      <c r="H15" s="22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</row>
    <row r="16" spans="5:244" s="2" customFormat="1" ht="20.25" customHeight="1">
      <c r="E16" s="22"/>
      <c r="G16" s="22"/>
      <c r="H16" s="2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</row>
    <row r="17" spans="8:244" s="2" customFormat="1" ht="20.25" customHeight="1">
      <c r="H17" s="22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</row>
    <row r="18" spans="13:244" s="2" customFormat="1" ht="14.25" customHeight="1"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</row>
    <row r="19" spans="13:244" s="2" customFormat="1" ht="14.25" customHeight="1"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</row>
    <row r="20" spans="1:244" s="2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</row>
    <row r="21" spans="1:244" s="2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</row>
    <row r="22" spans="1:244" s="2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</row>
    <row r="23" spans="1:244" s="2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</row>
    <row r="24" spans="1:244" s="2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</row>
    <row r="25" spans="1:244" s="2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  <row r="26" spans="1:244" s="2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spans="1:244" s="2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</row>
    <row r="28" spans="1:244" s="2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spans="1:244" s="2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spans="1:244" s="2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</row>
    <row r="31" spans="1:244" s="2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</row>
    <row r="32" spans="1:244" s="2" customFormat="1" ht="14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</row>
    <row r="33" spans="1:244" s="2" customFormat="1" ht="14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</row>
    <row r="34" spans="1:244" s="2" customFormat="1" ht="14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</row>
  </sheetData>
  <sheetProtection/>
  <mergeCells count="7">
    <mergeCell ref="A2:L2"/>
    <mergeCell ref="A3:E3"/>
    <mergeCell ref="A4:A5"/>
    <mergeCell ref="B4:B5"/>
    <mergeCell ref="C4:C5"/>
    <mergeCell ref="D4:D5"/>
    <mergeCell ref="E4:E5"/>
  </mergeCells>
  <printOptions horizontalCentered="1"/>
  <pageMargins left="0" right="0" top="0.59" bottom="0.39" header="0" footer="0"/>
  <pageSetup horizontalDpi="360" verticalDpi="360" orientation="portrait" paperSize="9" scale="70" r:id="rId1"/>
  <rowBreaks count="2" manualBreakCount="2">
    <brk id="8" max="11" man="1"/>
    <brk id="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Administrator</cp:lastModifiedBy>
  <cp:lastPrinted>2017-05-23T00:07:15Z</cp:lastPrinted>
  <dcterms:created xsi:type="dcterms:W3CDTF">2016-12-14T09:11:44Z</dcterms:created>
  <dcterms:modified xsi:type="dcterms:W3CDTF">2017-06-09T00:29:08Z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197988</vt:r8>
  </property>
  <property fmtid="{D5CDD505-2E9C-101B-9397-08002B2CF9AE}" pid="3" name="KSOProductBuildVer">
    <vt:lpwstr>2052-10.1.0.6391</vt:lpwstr>
  </property>
</Properties>
</file>