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新华区1" sheetId="1" r:id="rId1"/>
  </sheets>
  <definedNames>
    <definedName name="_xlnm.Print_Area" localSheetId="0">'新华区1'!$A$1:$O$57</definedName>
    <definedName name="_xlnm.Print_Titles" localSheetId="0">'新华区1'!$1:$3</definedName>
  </definedNames>
  <calcPr fullCalcOnLoad="1" fullPrecision="0"/>
</workbook>
</file>

<file path=xl/sharedStrings.xml><?xml version="1.0" encoding="utf-8"?>
<sst xmlns="http://schemas.openxmlformats.org/spreadsheetml/2006/main" count="329" uniqueCount="137">
  <si>
    <t>2021年4—5月新华区公益性岗位补贴汇总表</t>
  </si>
  <si>
    <t>申请单位（盖章）：平顶山市鼎一人力资源服务有限公司           开户行：中国银行股份有限公司平顶山开源路支行        账号：246857476746
组织机构代码：91410411MA44N7LR79</t>
  </si>
  <si>
    <t>序号</t>
  </si>
  <si>
    <t>单位名称</t>
  </si>
  <si>
    <t>姓名</t>
  </si>
  <si>
    <t>性别</t>
  </si>
  <si>
    <t>申请拨付起止月份</t>
  </si>
  <si>
    <t>月数</t>
  </si>
  <si>
    <t>岗位补贴</t>
  </si>
  <si>
    <t>养老补贴16%</t>
  </si>
  <si>
    <t>医疗8%</t>
  </si>
  <si>
    <t>失业0.7%</t>
  </si>
  <si>
    <t>工伤0.2%</t>
  </si>
  <si>
    <t>合计</t>
  </si>
  <si>
    <t>合同期限</t>
  </si>
  <si>
    <t>备注</t>
  </si>
  <si>
    <t>1</t>
  </si>
  <si>
    <t>新华区政务服务和大数据管理局</t>
  </si>
  <si>
    <t>张婉萍</t>
  </si>
  <si>
    <t>女</t>
  </si>
  <si>
    <r>
      <t>2021</t>
    </r>
    <r>
      <rPr>
        <sz val="11"/>
        <rFont val="宋体"/>
        <family val="0"/>
      </rPr>
      <t>年</t>
    </r>
    <r>
      <rPr>
        <sz val="11"/>
        <rFont val="Calibri"/>
        <family val="2"/>
      </rPr>
      <t>4-5</t>
    </r>
    <r>
      <rPr>
        <sz val="11"/>
        <rFont val="宋体"/>
        <family val="0"/>
      </rPr>
      <t>月</t>
    </r>
  </si>
  <si>
    <t>2</t>
  </si>
  <si>
    <t>车顺玺</t>
  </si>
  <si>
    <t>男</t>
  </si>
  <si>
    <t>3</t>
  </si>
  <si>
    <t>4</t>
  </si>
  <si>
    <t>5</t>
  </si>
  <si>
    <t>程相阳</t>
  </si>
  <si>
    <t>6</t>
  </si>
  <si>
    <t>冉景毓</t>
  </si>
  <si>
    <t>7</t>
  </si>
  <si>
    <t>谷晓雨</t>
  </si>
  <si>
    <t>8</t>
  </si>
  <si>
    <t>赵晓倩</t>
  </si>
  <si>
    <t>9</t>
  </si>
  <si>
    <t>谢冬</t>
  </si>
  <si>
    <t>10</t>
  </si>
  <si>
    <t>李娇</t>
  </si>
  <si>
    <t>11</t>
  </si>
  <si>
    <t>丁世斌</t>
  </si>
  <si>
    <t>12</t>
  </si>
  <si>
    <t>李肇枢</t>
  </si>
  <si>
    <t>13</t>
  </si>
  <si>
    <t>陈家宝</t>
  </si>
  <si>
    <t>14</t>
  </si>
  <si>
    <t>矿工路街道办事处</t>
  </si>
  <si>
    <t>熊子霖</t>
  </si>
  <si>
    <t>15</t>
  </si>
  <si>
    <t>朱琳</t>
  </si>
  <si>
    <t>16</t>
  </si>
  <si>
    <t>刘鑫婕</t>
  </si>
  <si>
    <t>17</t>
  </si>
  <si>
    <t>张佳琪</t>
  </si>
  <si>
    <t>18</t>
  </si>
  <si>
    <t>黄心雨</t>
  </si>
  <si>
    <t>19</t>
  </si>
  <si>
    <t>乔桦明</t>
  </si>
  <si>
    <t>20</t>
  </si>
  <si>
    <t>王烻旭</t>
  </si>
  <si>
    <t>21</t>
  </si>
  <si>
    <t>湛北路街道办事处</t>
  </si>
  <si>
    <t>张桓</t>
  </si>
  <si>
    <t>22</t>
  </si>
  <si>
    <t>西市场街道办事处</t>
  </si>
  <si>
    <t>康晓鹏</t>
  </si>
  <si>
    <t>23</t>
  </si>
  <si>
    <t>新新街街道办事处</t>
  </si>
  <si>
    <t>董文静</t>
  </si>
  <si>
    <t>24</t>
  </si>
  <si>
    <t>梁慧敏</t>
  </si>
  <si>
    <t>25</t>
  </si>
  <si>
    <t>余小妮</t>
  </si>
  <si>
    <t>26</t>
  </si>
  <si>
    <t>陈晓鑫</t>
  </si>
  <si>
    <t>27</t>
  </si>
  <si>
    <t>吕孩</t>
  </si>
  <si>
    <t>28</t>
  </si>
  <si>
    <t>香山街道办事处</t>
  </si>
  <si>
    <t>曹远慧</t>
  </si>
  <si>
    <t>29</t>
  </si>
  <si>
    <t>彭聪</t>
  </si>
  <si>
    <t>30</t>
  </si>
  <si>
    <t>丁珂珂</t>
  </si>
  <si>
    <t>31</t>
  </si>
  <si>
    <t>许慧超</t>
  </si>
  <si>
    <t>32</t>
  </si>
  <si>
    <t>刘苗苗</t>
  </si>
  <si>
    <t>33</t>
  </si>
  <si>
    <t>彭冰宁</t>
  </si>
  <si>
    <t>34</t>
  </si>
  <si>
    <t>青石山街道办事处</t>
  </si>
  <si>
    <t>白子坤</t>
  </si>
  <si>
    <t>35</t>
  </si>
  <si>
    <t>段梦蝶</t>
  </si>
  <si>
    <t>36</t>
  </si>
  <si>
    <t>陈起鹏</t>
  </si>
  <si>
    <t>37</t>
  </si>
  <si>
    <t>尚晓辉</t>
  </si>
  <si>
    <t>38</t>
  </si>
  <si>
    <t>朱嘉欣</t>
  </si>
  <si>
    <t>39</t>
  </si>
  <si>
    <t>焦店镇政府</t>
  </si>
  <si>
    <t>李若雪</t>
  </si>
  <si>
    <t>40</t>
  </si>
  <si>
    <t>马晓航</t>
  </si>
  <si>
    <t>41</t>
  </si>
  <si>
    <t>李元会</t>
  </si>
  <si>
    <t>42</t>
  </si>
  <si>
    <t>陈硕</t>
  </si>
  <si>
    <t>43</t>
  </si>
  <si>
    <t>孙鹏</t>
  </si>
  <si>
    <t>44</t>
  </si>
  <si>
    <t>光明路街道办事处</t>
  </si>
  <si>
    <t>李志超</t>
  </si>
  <si>
    <t>45</t>
  </si>
  <si>
    <t>曙光街街道办事处</t>
  </si>
  <si>
    <t>刘珊珊</t>
  </si>
  <si>
    <t>46</t>
  </si>
  <si>
    <t>杨晴</t>
  </si>
  <si>
    <t>47</t>
  </si>
  <si>
    <t>中兴路街道办事处</t>
  </si>
  <si>
    <t>徐娜娜</t>
  </si>
  <si>
    <t>48</t>
  </si>
  <si>
    <t>兰佩玉</t>
  </si>
  <si>
    <t>49</t>
  </si>
  <si>
    <t>邢梦雅</t>
  </si>
  <si>
    <t>50</t>
  </si>
  <si>
    <t>王鹏举</t>
  </si>
  <si>
    <t>51</t>
  </si>
  <si>
    <t>李泉桦</t>
  </si>
  <si>
    <r>
      <t>2021</t>
    </r>
    <r>
      <rPr>
        <sz val="11"/>
        <color indexed="10"/>
        <rFont val="宋体"/>
        <family val="0"/>
      </rPr>
      <t>年</t>
    </r>
    <r>
      <rPr>
        <sz val="11"/>
        <color indexed="10"/>
        <rFont val="Calibri"/>
        <family val="2"/>
      </rPr>
      <t>4-5</t>
    </r>
    <r>
      <rPr>
        <sz val="11"/>
        <color indexed="10"/>
        <rFont val="宋体"/>
        <family val="0"/>
      </rPr>
      <t>月</t>
    </r>
  </si>
  <si>
    <t>0</t>
  </si>
  <si>
    <t>3月休产假，3-8月申报社保费用</t>
  </si>
  <si>
    <t>赵鑫</t>
  </si>
  <si>
    <t>王梦歌</t>
  </si>
  <si>
    <t>备注：李泉桦、赵鑫3-8月休产假期间，只申报社保补贴；王梦歌5-10月休产假，本次申报4月全额及5月社保补贴。</t>
  </si>
  <si>
    <r>
      <t>核准单位意见：</t>
    </r>
    <r>
      <rPr>
        <sz val="12"/>
        <rFont val="Calibri"/>
        <family val="2"/>
      </rPr>
      <t xml:space="preserve">                                                                                                                                                   </t>
    </r>
    <r>
      <rPr>
        <sz val="12"/>
        <rFont val="宋体"/>
        <family val="0"/>
      </rPr>
      <t>年</t>
    </r>
    <r>
      <rPr>
        <sz val="12"/>
        <rFont val="Calibri"/>
        <family val="2"/>
      </rPr>
      <t xml:space="preserve">       </t>
    </r>
    <r>
      <rPr>
        <sz val="12"/>
        <rFont val="宋体"/>
        <family val="0"/>
      </rPr>
      <t>月</t>
    </r>
    <r>
      <rPr>
        <sz val="12"/>
        <rFont val="Calibri"/>
        <family val="2"/>
      </rPr>
      <t xml:space="preserve">       </t>
    </r>
    <r>
      <rPr>
        <sz val="12"/>
        <rFont val="宋体"/>
        <family val="0"/>
      </rPr>
      <t>日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</si>
</sst>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2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1"/>
      <name val="Calibri"/>
      <family val="2"/>
    </font>
    <font>
      <sz val="11"/>
      <color indexed="10"/>
      <name val="Calibri"/>
      <family val="2"/>
    </font>
    <font>
      <sz val="11"/>
      <color indexed="10"/>
      <name val="宋体"/>
      <family val="0"/>
    </font>
    <font>
      <b/>
      <sz val="12"/>
      <name val="Calibri"/>
      <family val="2"/>
    </font>
    <font>
      <sz val="10"/>
      <name val="宋体"/>
      <family val="0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宋体"/>
      <family val="0"/>
    </font>
    <font>
      <sz val="12"/>
      <name val="Calibri"/>
      <family val="2"/>
    </font>
    <font>
      <sz val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8"/>
      <name val="Tahoma"/>
      <family val="2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10"/>
      <name val="宋体"/>
      <family val="0"/>
    </font>
    <font>
      <sz val="9"/>
      <color indexed="10"/>
      <name val="宋体"/>
      <family val="0"/>
    </font>
    <font>
      <b/>
      <sz val="12"/>
      <color indexed="10"/>
      <name val="Calibri"/>
      <family val="2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1"/>
      <color indexed="8"/>
      <name val="Calibri"/>
      <family val="0"/>
    </font>
    <font>
      <sz val="12"/>
      <color rgb="FFFF0000"/>
      <name val="宋体"/>
      <family val="0"/>
    </font>
    <font>
      <sz val="11"/>
      <color rgb="FFFF0000"/>
      <name val="宋体"/>
      <family val="0"/>
    </font>
    <font>
      <sz val="9"/>
      <color rgb="FFFF0000"/>
      <name val="宋体"/>
      <family val="0"/>
    </font>
    <font>
      <b/>
      <sz val="12"/>
      <color rgb="FFFF0000"/>
      <name val="Calibri"/>
      <family val="2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43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43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9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3" fillId="0" borderId="0">
      <alignment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2" borderId="5" applyNumberFormat="0" applyAlignment="0" applyProtection="0"/>
    <xf numFmtId="0" fontId="47" fillId="22" borderId="5" applyNumberFormat="0" applyAlignment="0" applyProtection="0"/>
    <xf numFmtId="0" fontId="47" fillId="22" borderId="5" applyNumberFormat="0" applyAlignment="0" applyProtection="0"/>
    <xf numFmtId="0" fontId="48" fillId="23" borderId="6" applyNumberFormat="0" applyAlignment="0" applyProtection="0"/>
    <xf numFmtId="0" fontId="48" fillId="23" borderId="6" applyNumberFormat="0" applyAlignment="0" applyProtection="0"/>
    <xf numFmtId="0" fontId="48" fillId="23" borderId="6" applyNumberFormat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8" applyNumberFormat="0" applyAlignment="0" applyProtection="0"/>
    <xf numFmtId="0" fontId="53" fillId="22" borderId="8" applyNumberFormat="0" applyAlignment="0" applyProtection="0"/>
    <xf numFmtId="0" fontId="53" fillId="22" borderId="8" applyNumberFormat="0" applyAlignment="0" applyProtection="0"/>
    <xf numFmtId="0" fontId="54" fillId="31" borderId="5" applyNumberFormat="0" applyAlignment="0" applyProtection="0"/>
    <xf numFmtId="0" fontId="54" fillId="31" borderId="5" applyNumberFormat="0" applyAlignment="0" applyProtection="0"/>
    <xf numFmtId="0" fontId="54" fillId="31" borderId="5" applyNumberFormat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55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56" fillId="32" borderId="9" applyNumberFormat="0" applyFont="0" applyAlignment="0" applyProtection="0"/>
    <xf numFmtId="0" fontId="56" fillId="32" borderId="9" applyNumberFormat="0" applyFont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49" fontId="58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176" fontId="50" fillId="0" borderId="10" xfId="0" applyNumberFormat="1" applyFont="1" applyBorder="1" applyAlignment="1">
      <alignment horizontal="center" vertical="center" wrapText="1"/>
    </xf>
    <xf numFmtId="0" fontId="50" fillId="0" borderId="10" xfId="0" applyNumberFormat="1" applyFont="1" applyBorder="1" applyAlignment="1">
      <alignment horizontal="center" vertical="center" wrapText="1"/>
    </xf>
    <xf numFmtId="14" fontId="50" fillId="0" borderId="10" xfId="0" applyNumberFormat="1" applyFont="1" applyBorder="1" applyAlignment="1">
      <alignment horizontal="center" vertical="center" wrapText="1"/>
    </xf>
    <xf numFmtId="14" fontId="50" fillId="0" borderId="10" xfId="0" applyNumberFormat="1" applyFont="1" applyBorder="1" applyAlignment="1">
      <alignment horizontal="left" vertical="center" wrapText="1"/>
    </xf>
    <xf numFmtId="0" fontId="59" fillId="0" borderId="10" xfId="0" applyFont="1" applyBorder="1" applyAlignment="1">
      <alignment vertical="center"/>
    </xf>
    <xf numFmtId="0" fontId="57" fillId="0" borderId="10" xfId="0" applyFont="1" applyBorder="1" applyAlignment="1">
      <alignment vertical="center"/>
    </xf>
    <xf numFmtId="176" fontId="7" fillId="0" borderId="10" xfId="0" applyNumberFormat="1" applyFont="1" applyBorder="1" applyAlignment="1">
      <alignment horizontal="center" vertical="center" wrapText="1"/>
    </xf>
    <xf numFmtId="0" fontId="60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49" fontId="8" fillId="0" borderId="0" xfId="0" applyNumberFormat="1" applyFont="1" applyFill="1" applyBorder="1" applyAlignment="1">
      <alignment/>
    </xf>
    <xf numFmtId="49" fontId="8" fillId="0" borderId="0" xfId="193" applyNumberFormat="1" applyFont="1" applyFill="1" applyBorder="1" applyAlignment="1">
      <alignment/>
      <protection/>
    </xf>
    <xf numFmtId="49" fontId="61" fillId="0" borderId="0" xfId="0" applyNumberFormat="1" applyFont="1" applyFill="1" applyBorder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</cellXfs>
  <cellStyles count="255">
    <cellStyle name="Normal" xfId="0"/>
    <cellStyle name="_ET_STYLE_NoName_00_" xfId="15"/>
    <cellStyle name="_ET_STYLE_NoName_00_ 2" xfId="16"/>
    <cellStyle name="_ET_STYLE_NoName_00_ 3" xfId="17"/>
    <cellStyle name="0,0&#13;&#10;NA&#13;&#10;" xfId="18"/>
    <cellStyle name="0,0&#13;&#10;NA&#13;&#10; 10" xfId="19"/>
    <cellStyle name="0,0&#13;&#10;NA&#13;&#10; 10 2" xfId="20"/>
    <cellStyle name="0,0&#13;&#10;NA&#13;&#10; 10 2 2" xfId="21"/>
    <cellStyle name="0,0&#13;&#10;NA&#13;&#10; 10 2 3" xfId="22"/>
    <cellStyle name="0,0&#13;&#10;NA&#13;&#10; 10 3" xfId="23"/>
    <cellStyle name="0,0&#13;&#10;NA&#13;&#10; 10 4" xfId="24"/>
    <cellStyle name="0,0&#13;&#10;NA&#13;&#10; 2" xfId="25"/>
    <cellStyle name="0,0&#13;&#10;NA&#13;&#10; 2 2" xfId="26"/>
    <cellStyle name="0,0&#13;&#10;NA&#13;&#10; 2 2 2" xfId="27"/>
    <cellStyle name="0,0&#13;&#10;NA&#13;&#10; 2 2 3" xfId="28"/>
    <cellStyle name="0,0&#13;&#10;NA&#13;&#10; 2 3" xfId="29"/>
    <cellStyle name="0,0&#13;&#10;NA&#13;&#10; 2 4" xfId="30"/>
    <cellStyle name="0,0&#13;&#10;NA&#13;&#10; 3" xfId="31"/>
    <cellStyle name="0,0&#13;&#10;NA&#13;&#10; 3 2" xfId="32"/>
    <cellStyle name="0,0&#13;&#10;NA&#13;&#10; 3 3" xfId="33"/>
    <cellStyle name="0,0&#13;&#10;NA&#13;&#10; 4" xfId="34"/>
    <cellStyle name="0,0&#13;&#10;NA&#13;&#10; 5" xfId="35"/>
    <cellStyle name="20% - 强调文字颜色 1" xfId="36"/>
    <cellStyle name="20% - 强调文字颜色 1 2" xfId="37"/>
    <cellStyle name="20% - 强调文字颜色 1 2 2" xfId="38"/>
    <cellStyle name="20% - 强调文字颜色 2" xfId="39"/>
    <cellStyle name="20% - 强调文字颜色 2 2" xfId="40"/>
    <cellStyle name="20% - 强调文字颜色 2 2 2" xfId="41"/>
    <cellStyle name="20% - 强调文字颜色 3" xfId="42"/>
    <cellStyle name="20% - 强调文字颜色 3 2" xfId="43"/>
    <cellStyle name="20% - 强调文字颜色 3 2 2" xfId="44"/>
    <cellStyle name="20% - 强调文字颜色 4" xfId="45"/>
    <cellStyle name="20% - 强调文字颜色 4 2" xfId="46"/>
    <cellStyle name="20% - 强调文字颜色 4 2 2" xfId="47"/>
    <cellStyle name="20% - 强调文字颜色 5" xfId="48"/>
    <cellStyle name="20% - 强调文字颜色 5 2" xfId="49"/>
    <cellStyle name="20% - 强调文字颜色 5 2 2" xfId="50"/>
    <cellStyle name="20% - 强调文字颜色 6" xfId="51"/>
    <cellStyle name="20% - 强调文字颜色 6 2" xfId="52"/>
    <cellStyle name="20% - 强调文字颜色 6 2 2" xfId="53"/>
    <cellStyle name="40% - 强调文字颜色 1" xfId="54"/>
    <cellStyle name="40% - 强调文字颜色 1 2" xfId="55"/>
    <cellStyle name="40% - 强调文字颜色 1 2 2" xfId="56"/>
    <cellStyle name="40% - 强调文字颜色 2" xfId="57"/>
    <cellStyle name="40% - 强调文字颜色 2 2" xfId="58"/>
    <cellStyle name="40% - 强调文字颜色 2 2 2" xfId="59"/>
    <cellStyle name="40% - 强调文字颜色 3" xfId="60"/>
    <cellStyle name="40% - 强调文字颜色 3 2" xfId="61"/>
    <cellStyle name="40% - 强调文字颜色 3 2 2" xfId="62"/>
    <cellStyle name="40% - 强调文字颜色 4" xfId="63"/>
    <cellStyle name="40% - 强调文字颜色 4 2" xfId="64"/>
    <cellStyle name="40% - 强调文字颜色 4 2 2" xfId="65"/>
    <cellStyle name="40% - 强调文字颜色 5" xfId="66"/>
    <cellStyle name="40% - 强调文字颜色 5 2" xfId="67"/>
    <cellStyle name="40% - 强调文字颜色 5 2 2" xfId="68"/>
    <cellStyle name="40% - 强调文字颜色 6" xfId="69"/>
    <cellStyle name="40% - 强调文字颜色 6 2" xfId="70"/>
    <cellStyle name="40% - 强调文字颜色 6 2 2" xfId="71"/>
    <cellStyle name="60% - 强调文字颜色 1" xfId="72"/>
    <cellStyle name="60% - 强调文字颜色 1 2" xfId="73"/>
    <cellStyle name="60% - 强调文字颜色 1 2 2" xfId="74"/>
    <cellStyle name="60% - 强调文字颜色 2" xfId="75"/>
    <cellStyle name="60% - 强调文字颜色 2 2" xfId="76"/>
    <cellStyle name="60% - 强调文字颜色 2 2 2" xfId="77"/>
    <cellStyle name="60% - 强调文字颜色 3" xfId="78"/>
    <cellStyle name="60% - 强调文字颜色 3 2" xfId="79"/>
    <cellStyle name="60% - 强调文字颜色 3 2 2" xfId="80"/>
    <cellStyle name="60% - 强调文字颜色 4" xfId="81"/>
    <cellStyle name="60% - 强调文字颜色 4 2" xfId="82"/>
    <cellStyle name="60% - 强调文字颜色 4 2 2" xfId="83"/>
    <cellStyle name="60% - 强调文字颜色 5" xfId="84"/>
    <cellStyle name="60% - 强调文字颜色 5 2" xfId="85"/>
    <cellStyle name="60% - 强调文字颜色 5 2 2" xfId="86"/>
    <cellStyle name="60% - 强调文字颜色 6" xfId="87"/>
    <cellStyle name="60% - 强调文字颜色 6 2" xfId="88"/>
    <cellStyle name="60% - 强调文字颜色 6 2 2" xfId="89"/>
    <cellStyle name="Percent" xfId="90"/>
    <cellStyle name="标题" xfId="91"/>
    <cellStyle name="标题 1" xfId="92"/>
    <cellStyle name="标题 1 2" xfId="93"/>
    <cellStyle name="标题 1 2 2" xfId="94"/>
    <cellStyle name="标题 2" xfId="95"/>
    <cellStyle name="标题 2 2" xfId="96"/>
    <cellStyle name="标题 2 2 2" xfId="97"/>
    <cellStyle name="标题 3" xfId="98"/>
    <cellStyle name="标题 3 2" xfId="99"/>
    <cellStyle name="标题 3 2 2" xfId="100"/>
    <cellStyle name="标题 4" xfId="101"/>
    <cellStyle name="标题 4 2" xfId="102"/>
    <cellStyle name="标题 4 2 2" xfId="103"/>
    <cellStyle name="标题 5" xfId="104"/>
    <cellStyle name="标题 5 2" xfId="105"/>
    <cellStyle name="差" xfId="106"/>
    <cellStyle name="差 2" xfId="107"/>
    <cellStyle name="差 2 2" xfId="108"/>
    <cellStyle name="常规 10" xfId="109"/>
    <cellStyle name="常规 10 2" xfId="110"/>
    <cellStyle name="常规 10 3" xfId="111"/>
    <cellStyle name="常规 10 4" xfId="112"/>
    <cellStyle name="常规 11" xfId="113"/>
    <cellStyle name="常规 12" xfId="114"/>
    <cellStyle name="常规 12 2" xfId="115"/>
    <cellStyle name="常规 13" xfId="116"/>
    <cellStyle name="常规 13 2" xfId="117"/>
    <cellStyle name="常规 14" xfId="118"/>
    <cellStyle name="常规 14 2" xfId="119"/>
    <cellStyle name="常规 14 3" xfId="120"/>
    <cellStyle name="常规 15" xfId="121"/>
    <cellStyle name="常规 16" xfId="122"/>
    <cellStyle name="常规 2" xfId="123"/>
    <cellStyle name="常规 2 2" xfId="124"/>
    <cellStyle name="常规 2 2 2" xfId="125"/>
    <cellStyle name="常规 2 2 2 2" xfId="126"/>
    <cellStyle name="常规 2 2 2 2 2" xfId="127"/>
    <cellStyle name="常规 2 2 2 3" xfId="128"/>
    <cellStyle name="常规 2 2 2 4" xfId="129"/>
    <cellStyle name="常规 2 2 3" xfId="130"/>
    <cellStyle name="常规 2 2 3 2" xfId="131"/>
    <cellStyle name="常规 2 2 3 3" xfId="132"/>
    <cellStyle name="常规 2 2 4" xfId="133"/>
    <cellStyle name="常规 2 2 5" xfId="134"/>
    <cellStyle name="常规 2 3" xfId="135"/>
    <cellStyle name="常规 2 3 2" xfId="136"/>
    <cellStyle name="常规 2 3 2 2" xfId="137"/>
    <cellStyle name="常规 2 3 3" xfId="138"/>
    <cellStyle name="常规 2 3 3 2" xfId="139"/>
    <cellStyle name="常规 2 3 4" xfId="140"/>
    <cellStyle name="常规 2 4" xfId="141"/>
    <cellStyle name="常规 2 4 2" xfId="142"/>
    <cellStyle name="常规 2 5" xfId="143"/>
    <cellStyle name="常规 2 5 2" xfId="144"/>
    <cellStyle name="常规 2 6" xfId="145"/>
    <cellStyle name="常规 2 6 2" xfId="146"/>
    <cellStyle name="常规 2 7" xfId="147"/>
    <cellStyle name="常规 2 7 2" xfId="148"/>
    <cellStyle name="常规 2 8" xfId="149"/>
    <cellStyle name="常规 3" xfId="150"/>
    <cellStyle name="常规 3 2" xfId="151"/>
    <cellStyle name="常规 3 2 2" xfId="152"/>
    <cellStyle name="常规 3 2 2 2" xfId="153"/>
    <cellStyle name="常规 3 2 2 3" xfId="154"/>
    <cellStyle name="常规 3 2 3" xfId="155"/>
    <cellStyle name="常规 3 2 3 2" xfId="156"/>
    <cellStyle name="常规 3 2 3 3" xfId="157"/>
    <cellStyle name="常规 3 2 4" xfId="158"/>
    <cellStyle name="常规 3 2 5" xfId="159"/>
    <cellStyle name="常规 3 2 6" xfId="160"/>
    <cellStyle name="常规 3 3" xfId="161"/>
    <cellStyle name="常规 3 3 2" xfId="162"/>
    <cellStyle name="常规 3 3 3" xfId="163"/>
    <cellStyle name="常规 3 3 4" xfId="164"/>
    <cellStyle name="常规 3 4" xfId="165"/>
    <cellStyle name="常规 3 4 2" xfId="166"/>
    <cellStyle name="常规 3 5" xfId="167"/>
    <cellStyle name="常规 3 6" xfId="168"/>
    <cellStyle name="常规 4" xfId="169"/>
    <cellStyle name="常规 4 2" xfId="170"/>
    <cellStyle name="常规 4 2 2" xfId="171"/>
    <cellStyle name="常规 4 2 2 2" xfId="172"/>
    <cellStyle name="常规 4 2 3" xfId="173"/>
    <cellStyle name="常规 4 2 4" xfId="174"/>
    <cellStyle name="常规 4 2 5" xfId="175"/>
    <cellStyle name="常规 4 3" xfId="176"/>
    <cellStyle name="常规 4 3 2" xfId="177"/>
    <cellStyle name="常规 4 3 3" xfId="178"/>
    <cellStyle name="常规 4 4" xfId="179"/>
    <cellStyle name="常规 4 4 2" xfId="180"/>
    <cellStyle name="常规 4 5" xfId="181"/>
    <cellStyle name="常规 4 6" xfId="182"/>
    <cellStyle name="常规 5" xfId="183"/>
    <cellStyle name="常规 5 2" xfId="184"/>
    <cellStyle name="常规 5 2 2" xfId="185"/>
    <cellStyle name="常规 5 2 3" xfId="186"/>
    <cellStyle name="常规 5 2 4" xfId="187"/>
    <cellStyle name="常规 5 3" xfId="188"/>
    <cellStyle name="常规 5 3 2" xfId="189"/>
    <cellStyle name="常规 5 4" xfId="190"/>
    <cellStyle name="常规 5 5" xfId="191"/>
    <cellStyle name="常规 5 6" xfId="192"/>
    <cellStyle name="常规 6" xfId="193"/>
    <cellStyle name="常规 6 2" xfId="194"/>
    <cellStyle name="常规 6 3" xfId="195"/>
    <cellStyle name="常规 6 3 2" xfId="196"/>
    <cellStyle name="常规 7" xfId="197"/>
    <cellStyle name="常规 7 2" xfId="198"/>
    <cellStyle name="常规 8" xfId="199"/>
    <cellStyle name="常规 8 2" xfId="200"/>
    <cellStyle name="常规 8 2 2" xfId="201"/>
    <cellStyle name="常规 8 3" xfId="202"/>
    <cellStyle name="常规 8 4" xfId="203"/>
    <cellStyle name="常规 9" xfId="204"/>
    <cellStyle name="常规 9 2" xfId="205"/>
    <cellStyle name="常规 9 2 2" xfId="206"/>
    <cellStyle name="常规 9 3" xfId="207"/>
    <cellStyle name="常规 9 4" xfId="208"/>
    <cellStyle name="Hyperlink" xfId="209"/>
    <cellStyle name="好" xfId="210"/>
    <cellStyle name="好 2" xfId="211"/>
    <cellStyle name="好 2 2" xfId="212"/>
    <cellStyle name="汇总" xfId="213"/>
    <cellStyle name="汇总 2" xfId="214"/>
    <cellStyle name="汇总 2 2" xfId="215"/>
    <cellStyle name="Currency" xfId="216"/>
    <cellStyle name="Currency [0]" xfId="217"/>
    <cellStyle name="计算" xfId="218"/>
    <cellStyle name="计算 2" xfId="219"/>
    <cellStyle name="计算 2 2" xfId="220"/>
    <cellStyle name="检查单元格" xfId="221"/>
    <cellStyle name="检查单元格 2" xfId="222"/>
    <cellStyle name="检查单元格 2 2" xfId="223"/>
    <cellStyle name="解释性文本" xfId="224"/>
    <cellStyle name="解释性文本 2" xfId="225"/>
    <cellStyle name="解释性文本 2 2" xfId="226"/>
    <cellStyle name="警告文本" xfId="227"/>
    <cellStyle name="警告文本 2" xfId="228"/>
    <cellStyle name="警告文本 2 2" xfId="229"/>
    <cellStyle name="链接单元格" xfId="230"/>
    <cellStyle name="链接单元格 2" xfId="231"/>
    <cellStyle name="链接单元格 2 2" xfId="232"/>
    <cellStyle name="Comma" xfId="233"/>
    <cellStyle name="Comma [0]" xfId="234"/>
    <cellStyle name="强调文字颜色 1" xfId="235"/>
    <cellStyle name="强调文字颜色 1 2" xfId="236"/>
    <cellStyle name="强调文字颜色 1 2 2" xfId="237"/>
    <cellStyle name="强调文字颜色 2" xfId="238"/>
    <cellStyle name="强调文字颜色 2 2" xfId="239"/>
    <cellStyle name="强调文字颜色 2 2 2" xfId="240"/>
    <cellStyle name="强调文字颜色 3" xfId="241"/>
    <cellStyle name="强调文字颜色 3 2" xfId="242"/>
    <cellStyle name="强调文字颜色 3 2 2" xfId="243"/>
    <cellStyle name="强调文字颜色 4" xfId="244"/>
    <cellStyle name="强调文字颜色 4 2" xfId="245"/>
    <cellStyle name="强调文字颜色 4 2 2" xfId="246"/>
    <cellStyle name="强调文字颜色 5" xfId="247"/>
    <cellStyle name="强调文字颜色 5 2" xfId="248"/>
    <cellStyle name="强调文字颜色 5 2 2" xfId="249"/>
    <cellStyle name="强调文字颜色 6" xfId="250"/>
    <cellStyle name="强调文字颜色 6 2" xfId="251"/>
    <cellStyle name="强调文字颜色 6 2 2" xfId="252"/>
    <cellStyle name="适中" xfId="253"/>
    <cellStyle name="适中 2" xfId="254"/>
    <cellStyle name="适中 2 2" xfId="255"/>
    <cellStyle name="输出" xfId="256"/>
    <cellStyle name="输出 2" xfId="257"/>
    <cellStyle name="输出 2 2" xfId="258"/>
    <cellStyle name="输入" xfId="259"/>
    <cellStyle name="输入 2" xfId="260"/>
    <cellStyle name="输入 2 2" xfId="261"/>
    <cellStyle name="样式 1" xfId="262"/>
    <cellStyle name="样式 1 2" xfId="263"/>
    <cellStyle name="样式 1 3" xfId="264"/>
    <cellStyle name="Followed Hyperlink" xfId="265"/>
    <cellStyle name="注释" xfId="266"/>
    <cellStyle name="注释 2" xfId="267"/>
    <cellStyle name="注释 2 2" xfId="2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7"/>
  <sheetViews>
    <sheetView showZeros="0" tabSelected="1" workbookViewId="0" topLeftCell="A1">
      <pane xSplit="3" ySplit="3" topLeftCell="D4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52" sqref="E52"/>
    </sheetView>
  </sheetViews>
  <sheetFormatPr defaultColWidth="8.625" defaultRowHeight="27.75" customHeight="1"/>
  <cols>
    <col min="1" max="1" width="3.875" style="5" customWidth="1"/>
    <col min="2" max="2" width="16.125" style="6" customWidth="1"/>
    <col min="3" max="3" width="7.625" style="5" customWidth="1"/>
    <col min="4" max="4" width="3.375" style="5" customWidth="1"/>
    <col min="5" max="5" width="13.25390625" style="7" customWidth="1"/>
    <col min="6" max="6" width="3.50390625" style="7" customWidth="1"/>
    <col min="7" max="7" width="8.25390625" style="5" customWidth="1"/>
    <col min="8" max="8" width="11.125" style="7" customWidth="1"/>
    <col min="9" max="9" width="10.00390625" style="8" customWidth="1"/>
    <col min="10" max="10" width="9.625" style="7" customWidth="1"/>
    <col min="11" max="11" width="9.25390625" style="5" customWidth="1"/>
    <col min="12" max="12" width="10.625" style="5" customWidth="1"/>
    <col min="13" max="13" width="9.875" style="5" customWidth="1"/>
    <col min="14" max="14" width="10.125" style="1" customWidth="1"/>
    <col min="15" max="15" width="22.25390625" style="5" hidden="1" customWidth="1"/>
    <col min="16" max="34" width="9.00390625" style="5" bestFit="1" customWidth="1"/>
    <col min="35" max="16384" width="8.625" style="5" customWidth="1"/>
  </cols>
  <sheetData>
    <row r="1" spans="1:15" ht="27.7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ht="56.25" customHeight="1">
      <c r="A2" s="40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ht="32.25" customHeight="1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0" t="s">
        <v>7</v>
      </c>
      <c r="G3" s="9" t="s">
        <v>8</v>
      </c>
      <c r="H3" s="10" t="s">
        <v>9</v>
      </c>
      <c r="I3" s="19" t="s">
        <v>10</v>
      </c>
      <c r="J3" s="10" t="s">
        <v>11</v>
      </c>
      <c r="K3" s="20" t="s">
        <v>12</v>
      </c>
      <c r="L3" s="9" t="s">
        <v>13</v>
      </c>
      <c r="M3" s="42" t="s">
        <v>14</v>
      </c>
      <c r="N3" s="43"/>
      <c r="O3" s="21" t="s">
        <v>15</v>
      </c>
    </row>
    <row r="4" spans="1:20" s="2" customFormat="1" ht="31.5" customHeight="1">
      <c r="A4" s="11" t="s">
        <v>16</v>
      </c>
      <c r="B4" s="11" t="s">
        <v>17</v>
      </c>
      <c r="C4" s="11" t="s">
        <v>18</v>
      </c>
      <c r="D4" s="11" t="s">
        <v>19</v>
      </c>
      <c r="E4" s="11" t="s">
        <v>20</v>
      </c>
      <c r="F4" s="11" t="s">
        <v>21</v>
      </c>
      <c r="G4" s="12">
        <f>1900*2</f>
        <v>3800</v>
      </c>
      <c r="H4" s="22">
        <f>439.2*2</f>
        <v>878.4</v>
      </c>
      <c r="I4" s="22">
        <f aca="true" t="shared" si="0" ref="I4:I10">219.6*2</f>
        <v>439.2</v>
      </c>
      <c r="J4" s="23">
        <f>19.22*2</f>
        <v>38.44</v>
      </c>
      <c r="K4" s="23">
        <f>5.49*2</f>
        <v>10.98</v>
      </c>
      <c r="L4" s="12">
        <f aca="true" t="shared" si="1" ref="L4:L10">SUM(G4:K4)</f>
        <v>5167.02</v>
      </c>
      <c r="M4" s="24">
        <v>43739</v>
      </c>
      <c r="N4" s="25">
        <v>44834</v>
      </c>
      <c r="O4" s="26"/>
      <c r="R4" s="36"/>
      <c r="S4" s="36"/>
      <c r="T4" s="36"/>
    </row>
    <row r="5" spans="1:20" s="2" customFormat="1" ht="31.5" customHeight="1">
      <c r="A5" s="11" t="s">
        <v>21</v>
      </c>
      <c r="B5" s="11" t="s">
        <v>17</v>
      </c>
      <c r="C5" s="11" t="s">
        <v>22</v>
      </c>
      <c r="D5" s="11" t="s">
        <v>23</v>
      </c>
      <c r="E5" s="11" t="s">
        <v>20</v>
      </c>
      <c r="F5" s="11" t="s">
        <v>21</v>
      </c>
      <c r="G5" s="12">
        <f aca="true" t="shared" si="2" ref="G5:G11">1900*2</f>
        <v>3800</v>
      </c>
      <c r="H5" s="22">
        <f aca="true" t="shared" si="3" ref="H5:H11">439.2*2</f>
        <v>878.4</v>
      </c>
      <c r="I5" s="22">
        <f t="shared" si="0"/>
        <v>439.2</v>
      </c>
      <c r="J5" s="23">
        <f aca="true" t="shared" si="4" ref="J5:J11">19.22*2</f>
        <v>38.44</v>
      </c>
      <c r="K5" s="23">
        <f aca="true" t="shared" si="5" ref="K5:K11">5.49*2</f>
        <v>10.98</v>
      </c>
      <c r="L5" s="12">
        <f t="shared" si="1"/>
        <v>5167.02</v>
      </c>
      <c r="M5" s="24">
        <v>43739</v>
      </c>
      <c r="N5" s="25">
        <v>44834</v>
      </c>
      <c r="O5" s="26"/>
      <c r="R5" s="36"/>
      <c r="S5" s="36"/>
      <c r="T5" s="36"/>
    </row>
    <row r="6" spans="1:20" s="2" customFormat="1" ht="31.5" customHeight="1">
      <c r="A6" s="11" t="s">
        <v>24</v>
      </c>
      <c r="B6" s="11" t="s">
        <v>17</v>
      </c>
      <c r="C6" s="11" t="s">
        <v>27</v>
      </c>
      <c r="D6" s="11" t="s">
        <v>23</v>
      </c>
      <c r="E6" s="11" t="s">
        <v>20</v>
      </c>
      <c r="F6" s="11" t="s">
        <v>21</v>
      </c>
      <c r="G6" s="12">
        <f t="shared" si="2"/>
        <v>3800</v>
      </c>
      <c r="H6" s="22">
        <f t="shared" si="3"/>
        <v>878.4</v>
      </c>
      <c r="I6" s="22">
        <f t="shared" si="0"/>
        <v>439.2</v>
      </c>
      <c r="J6" s="23">
        <f t="shared" si="4"/>
        <v>38.44</v>
      </c>
      <c r="K6" s="23">
        <f t="shared" si="5"/>
        <v>10.98</v>
      </c>
      <c r="L6" s="12">
        <f t="shared" si="1"/>
        <v>5167.02</v>
      </c>
      <c r="M6" s="24">
        <v>43739</v>
      </c>
      <c r="N6" s="25">
        <v>44834</v>
      </c>
      <c r="O6" s="26"/>
      <c r="R6" s="36"/>
      <c r="S6" s="36"/>
      <c r="T6" s="36"/>
    </row>
    <row r="7" spans="1:20" s="2" customFormat="1" ht="31.5" customHeight="1">
      <c r="A7" s="11" t="s">
        <v>25</v>
      </c>
      <c r="B7" s="11" t="s">
        <v>17</v>
      </c>
      <c r="C7" s="11" t="s">
        <v>29</v>
      </c>
      <c r="D7" s="11" t="s">
        <v>19</v>
      </c>
      <c r="E7" s="11" t="s">
        <v>20</v>
      </c>
      <c r="F7" s="11" t="s">
        <v>21</v>
      </c>
      <c r="G7" s="12">
        <f t="shared" si="2"/>
        <v>3800</v>
      </c>
      <c r="H7" s="22">
        <f t="shared" si="3"/>
        <v>878.4</v>
      </c>
      <c r="I7" s="22">
        <f t="shared" si="0"/>
        <v>439.2</v>
      </c>
      <c r="J7" s="23">
        <f t="shared" si="4"/>
        <v>38.44</v>
      </c>
      <c r="K7" s="23">
        <f t="shared" si="5"/>
        <v>10.98</v>
      </c>
      <c r="L7" s="12">
        <f t="shared" si="1"/>
        <v>5167.02</v>
      </c>
      <c r="M7" s="24">
        <v>43739</v>
      </c>
      <c r="N7" s="25">
        <v>44834</v>
      </c>
      <c r="O7" s="26"/>
      <c r="R7" s="36"/>
      <c r="S7" s="36"/>
      <c r="T7" s="36"/>
    </row>
    <row r="8" spans="1:20" s="2" customFormat="1" ht="31.5" customHeight="1">
      <c r="A8" s="11" t="s">
        <v>26</v>
      </c>
      <c r="B8" s="11" t="s">
        <v>17</v>
      </c>
      <c r="C8" s="11" t="s">
        <v>31</v>
      </c>
      <c r="D8" s="11" t="s">
        <v>19</v>
      </c>
      <c r="E8" s="11" t="s">
        <v>20</v>
      </c>
      <c r="F8" s="11" t="s">
        <v>21</v>
      </c>
      <c r="G8" s="12">
        <f t="shared" si="2"/>
        <v>3800</v>
      </c>
      <c r="H8" s="22">
        <f t="shared" si="3"/>
        <v>878.4</v>
      </c>
      <c r="I8" s="22">
        <f t="shared" si="0"/>
        <v>439.2</v>
      </c>
      <c r="J8" s="23">
        <f t="shared" si="4"/>
        <v>38.44</v>
      </c>
      <c r="K8" s="23">
        <f t="shared" si="5"/>
        <v>10.98</v>
      </c>
      <c r="L8" s="12">
        <f t="shared" si="1"/>
        <v>5167.02</v>
      </c>
      <c r="M8" s="24">
        <v>43739</v>
      </c>
      <c r="N8" s="25">
        <v>44834</v>
      </c>
      <c r="O8" s="26"/>
      <c r="R8" s="36"/>
      <c r="S8" s="36"/>
      <c r="T8" s="36"/>
    </row>
    <row r="9" spans="1:20" s="2" customFormat="1" ht="31.5" customHeight="1">
      <c r="A9" s="11" t="s">
        <v>28</v>
      </c>
      <c r="B9" s="11" t="s">
        <v>17</v>
      </c>
      <c r="C9" s="11" t="s">
        <v>33</v>
      </c>
      <c r="D9" s="11" t="s">
        <v>19</v>
      </c>
      <c r="E9" s="11" t="s">
        <v>20</v>
      </c>
      <c r="F9" s="11" t="s">
        <v>21</v>
      </c>
      <c r="G9" s="12">
        <f t="shared" si="2"/>
        <v>3800</v>
      </c>
      <c r="H9" s="22">
        <f t="shared" si="3"/>
        <v>878.4</v>
      </c>
      <c r="I9" s="22">
        <f t="shared" si="0"/>
        <v>439.2</v>
      </c>
      <c r="J9" s="23">
        <f t="shared" si="4"/>
        <v>38.44</v>
      </c>
      <c r="K9" s="23">
        <f t="shared" si="5"/>
        <v>10.98</v>
      </c>
      <c r="L9" s="12">
        <f t="shared" si="1"/>
        <v>5167.02</v>
      </c>
      <c r="M9" s="24">
        <v>43739</v>
      </c>
      <c r="N9" s="25">
        <v>44834</v>
      </c>
      <c r="O9" s="26"/>
      <c r="R9" s="36"/>
      <c r="S9" s="36"/>
      <c r="T9" s="36"/>
    </row>
    <row r="10" spans="1:20" s="2" customFormat="1" ht="31.5" customHeight="1">
      <c r="A10" s="11" t="s">
        <v>30</v>
      </c>
      <c r="B10" s="11" t="s">
        <v>17</v>
      </c>
      <c r="C10" s="11" t="s">
        <v>35</v>
      </c>
      <c r="D10" s="11" t="s">
        <v>23</v>
      </c>
      <c r="E10" s="11" t="s">
        <v>20</v>
      </c>
      <c r="F10" s="11" t="s">
        <v>21</v>
      </c>
      <c r="G10" s="12">
        <f t="shared" si="2"/>
        <v>3800</v>
      </c>
      <c r="H10" s="22">
        <f t="shared" si="3"/>
        <v>878.4</v>
      </c>
      <c r="I10" s="22">
        <f t="shared" si="0"/>
        <v>439.2</v>
      </c>
      <c r="J10" s="23">
        <f t="shared" si="4"/>
        <v>38.44</v>
      </c>
      <c r="K10" s="23">
        <f t="shared" si="5"/>
        <v>10.98</v>
      </c>
      <c r="L10" s="12">
        <f t="shared" si="1"/>
        <v>5167.02</v>
      </c>
      <c r="M10" s="24">
        <v>43739</v>
      </c>
      <c r="N10" s="25">
        <v>44834</v>
      </c>
      <c r="O10" s="26"/>
      <c r="R10" s="36"/>
      <c r="S10" s="36"/>
      <c r="T10" s="36"/>
    </row>
    <row r="11" spans="1:20" s="2" customFormat="1" ht="31.5" customHeight="1">
      <c r="A11" s="11" t="s">
        <v>32</v>
      </c>
      <c r="B11" s="11" t="s">
        <v>17</v>
      </c>
      <c r="C11" s="11" t="s">
        <v>37</v>
      </c>
      <c r="D11" s="11" t="s">
        <v>19</v>
      </c>
      <c r="E11" s="11" t="s">
        <v>20</v>
      </c>
      <c r="F11" s="11" t="s">
        <v>21</v>
      </c>
      <c r="G11" s="12">
        <f t="shared" si="2"/>
        <v>3800</v>
      </c>
      <c r="H11" s="22">
        <f t="shared" si="3"/>
        <v>878.4</v>
      </c>
      <c r="I11" s="22">
        <f aca="true" t="shared" si="6" ref="I11:I54">219.6*2</f>
        <v>439.2</v>
      </c>
      <c r="J11" s="23">
        <f t="shared" si="4"/>
        <v>38.44</v>
      </c>
      <c r="K11" s="23">
        <f t="shared" si="5"/>
        <v>10.98</v>
      </c>
      <c r="L11" s="12">
        <f aca="true" t="shared" si="7" ref="L11:L22">SUM(G11:K11)</f>
        <v>5167.02</v>
      </c>
      <c r="M11" s="24">
        <v>43739</v>
      </c>
      <c r="N11" s="25">
        <v>44834</v>
      </c>
      <c r="O11" s="26"/>
      <c r="R11" s="36"/>
      <c r="S11" s="36"/>
      <c r="T11" s="36"/>
    </row>
    <row r="12" spans="1:20" s="2" customFormat="1" ht="31.5" customHeight="1">
      <c r="A12" s="11" t="s">
        <v>34</v>
      </c>
      <c r="B12" s="11" t="s">
        <v>17</v>
      </c>
      <c r="C12" s="11" t="s">
        <v>39</v>
      </c>
      <c r="D12" s="11" t="s">
        <v>23</v>
      </c>
      <c r="E12" s="11" t="s">
        <v>20</v>
      </c>
      <c r="F12" s="11" t="s">
        <v>21</v>
      </c>
      <c r="G12" s="12">
        <f aca="true" t="shared" si="8" ref="G12:G21">1900*2</f>
        <v>3800</v>
      </c>
      <c r="H12" s="22">
        <f aca="true" t="shared" si="9" ref="H12:H21">439.2*2</f>
        <v>878.4</v>
      </c>
      <c r="I12" s="22">
        <f t="shared" si="6"/>
        <v>439.2</v>
      </c>
      <c r="J12" s="23">
        <f aca="true" t="shared" si="10" ref="J12:J21">19.22*2</f>
        <v>38.44</v>
      </c>
      <c r="K12" s="23">
        <f aca="true" t="shared" si="11" ref="K12:K21">5.49*2</f>
        <v>10.98</v>
      </c>
      <c r="L12" s="12">
        <f t="shared" si="7"/>
        <v>5167.02</v>
      </c>
      <c r="M12" s="24">
        <v>43739</v>
      </c>
      <c r="N12" s="25">
        <v>44834</v>
      </c>
      <c r="O12" s="26"/>
      <c r="R12" s="36"/>
      <c r="S12" s="36"/>
      <c r="T12" s="36"/>
    </row>
    <row r="13" spans="1:20" s="2" customFormat="1" ht="31.5" customHeight="1">
      <c r="A13" s="11" t="s">
        <v>36</v>
      </c>
      <c r="B13" s="11" t="s">
        <v>17</v>
      </c>
      <c r="C13" s="11" t="s">
        <v>41</v>
      </c>
      <c r="D13" s="11" t="s">
        <v>23</v>
      </c>
      <c r="E13" s="11" t="s">
        <v>20</v>
      </c>
      <c r="F13" s="11" t="s">
        <v>21</v>
      </c>
      <c r="G13" s="12">
        <f t="shared" si="8"/>
        <v>3800</v>
      </c>
      <c r="H13" s="22">
        <f t="shared" si="9"/>
        <v>878.4</v>
      </c>
      <c r="I13" s="22">
        <f t="shared" si="6"/>
        <v>439.2</v>
      </c>
      <c r="J13" s="23">
        <f t="shared" si="10"/>
        <v>38.44</v>
      </c>
      <c r="K13" s="23">
        <f t="shared" si="11"/>
        <v>10.98</v>
      </c>
      <c r="L13" s="12">
        <f t="shared" si="7"/>
        <v>5167.02</v>
      </c>
      <c r="M13" s="24">
        <v>43739</v>
      </c>
      <c r="N13" s="25">
        <v>44834</v>
      </c>
      <c r="O13" s="26"/>
      <c r="R13" s="36"/>
      <c r="S13" s="36"/>
      <c r="T13" s="36"/>
    </row>
    <row r="14" spans="1:20" s="2" customFormat="1" ht="31.5" customHeight="1">
      <c r="A14" s="11" t="s">
        <v>38</v>
      </c>
      <c r="B14" s="11" t="s">
        <v>17</v>
      </c>
      <c r="C14" s="11" t="s">
        <v>43</v>
      </c>
      <c r="D14" s="11" t="s">
        <v>23</v>
      </c>
      <c r="E14" s="11" t="s">
        <v>20</v>
      </c>
      <c r="F14" s="11" t="s">
        <v>21</v>
      </c>
      <c r="G14" s="12">
        <f t="shared" si="8"/>
        <v>3800</v>
      </c>
      <c r="H14" s="22">
        <f t="shared" si="9"/>
        <v>878.4</v>
      </c>
      <c r="I14" s="22">
        <f t="shared" si="6"/>
        <v>439.2</v>
      </c>
      <c r="J14" s="23">
        <f t="shared" si="10"/>
        <v>38.44</v>
      </c>
      <c r="K14" s="23">
        <f t="shared" si="11"/>
        <v>10.98</v>
      </c>
      <c r="L14" s="12">
        <f t="shared" si="7"/>
        <v>5167.02</v>
      </c>
      <c r="M14" s="24">
        <v>43739</v>
      </c>
      <c r="N14" s="25">
        <v>44834</v>
      </c>
      <c r="O14" s="26"/>
      <c r="R14" s="36"/>
      <c r="S14" s="36"/>
      <c r="T14" s="36"/>
    </row>
    <row r="15" spans="1:20" s="2" customFormat="1" ht="31.5" customHeight="1">
      <c r="A15" s="11" t="s">
        <v>40</v>
      </c>
      <c r="B15" s="11" t="s">
        <v>45</v>
      </c>
      <c r="C15" s="11" t="s">
        <v>46</v>
      </c>
      <c r="D15" s="11" t="s">
        <v>23</v>
      </c>
      <c r="E15" s="11" t="s">
        <v>20</v>
      </c>
      <c r="F15" s="11" t="s">
        <v>21</v>
      </c>
      <c r="G15" s="12">
        <f t="shared" si="8"/>
        <v>3800</v>
      </c>
      <c r="H15" s="22">
        <f t="shared" si="9"/>
        <v>878.4</v>
      </c>
      <c r="I15" s="22">
        <f t="shared" si="6"/>
        <v>439.2</v>
      </c>
      <c r="J15" s="23">
        <f t="shared" si="10"/>
        <v>38.44</v>
      </c>
      <c r="K15" s="23">
        <f t="shared" si="11"/>
        <v>10.98</v>
      </c>
      <c r="L15" s="12">
        <f t="shared" si="7"/>
        <v>5167.02</v>
      </c>
      <c r="M15" s="24">
        <v>43739</v>
      </c>
      <c r="N15" s="25">
        <v>44834</v>
      </c>
      <c r="O15" s="26"/>
      <c r="R15" s="36"/>
      <c r="S15" s="36"/>
      <c r="T15" s="36"/>
    </row>
    <row r="16" spans="1:20" s="2" customFormat="1" ht="31.5" customHeight="1">
      <c r="A16" s="11" t="s">
        <v>42</v>
      </c>
      <c r="B16" s="11" t="s">
        <v>45</v>
      </c>
      <c r="C16" s="11" t="s">
        <v>48</v>
      </c>
      <c r="D16" s="11" t="s">
        <v>19</v>
      </c>
      <c r="E16" s="11" t="s">
        <v>20</v>
      </c>
      <c r="F16" s="11" t="s">
        <v>21</v>
      </c>
      <c r="G16" s="12">
        <f t="shared" si="8"/>
        <v>3800</v>
      </c>
      <c r="H16" s="22">
        <f t="shared" si="9"/>
        <v>878.4</v>
      </c>
      <c r="I16" s="22">
        <f t="shared" si="6"/>
        <v>439.2</v>
      </c>
      <c r="J16" s="23">
        <f t="shared" si="10"/>
        <v>38.44</v>
      </c>
      <c r="K16" s="23">
        <f t="shared" si="11"/>
        <v>10.98</v>
      </c>
      <c r="L16" s="12">
        <f t="shared" si="7"/>
        <v>5167.02</v>
      </c>
      <c r="M16" s="24">
        <v>43739</v>
      </c>
      <c r="N16" s="25">
        <v>44834</v>
      </c>
      <c r="O16" s="26"/>
      <c r="R16" s="36"/>
      <c r="S16" s="36"/>
      <c r="T16" s="36"/>
    </row>
    <row r="17" spans="1:20" s="2" customFormat="1" ht="31.5" customHeight="1">
      <c r="A17" s="11" t="s">
        <v>44</v>
      </c>
      <c r="B17" s="11" t="s">
        <v>45</v>
      </c>
      <c r="C17" s="11" t="s">
        <v>50</v>
      </c>
      <c r="D17" s="11" t="s">
        <v>19</v>
      </c>
      <c r="E17" s="11" t="s">
        <v>20</v>
      </c>
      <c r="F17" s="11" t="s">
        <v>21</v>
      </c>
      <c r="G17" s="12">
        <f t="shared" si="8"/>
        <v>3800</v>
      </c>
      <c r="H17" s="22">
        <f t="shared" si="9"/>
        <v>878.4</v>
      </c>
      <c r="I17" s="22">
        <f t="shared" si="6"/>
        <v>439.2</v>
      </c>
      <c r="J17" s="23">
        <f t="shared" si="10"/>
        <v>38.44</v>
      </c>
      <c r="K17" s="23">
        <f t="shared" si="11"/>
        <v>10.98</v>
      </c>
      <c r="L17" s="12">
        <f t="shared" si="7"/>
        <v>5167.02</v>
      </c>
      <c r="M17" s="24">
        <v>43739</v>
      </c>
      <c r="N17" s="25">
        <v>44834</v>
      </c>
      <c r="O17" s="26"/>
      <c r="R17" s="36"/>
      <c r="S17" s="36"/>
      <c r="T17" s="36"/>
    </row>
    <row r="18" spans="1:20" s="2" customFormat="1" ht="31.5" customHeight="1">
      <c r="A18" s="11" t="s">
        <v>47</v>
      </c>
      <c r="B18" s="11" t="s">
        <v>45</v>
      </c>
      <c r="C18" s="11" t="s">
        <v>52</v>
      </c>
      <c r="D18" s="11" t="s">
        <v>19</v>
      </c>
      <c r="E18" s="11" t="s">
        <v>20</v>
      </c>
      <c r="F18" s="11" t="s">
        <v>21</v>
      </c>
      <c r="G18" s="12">
        <f t="shared" si="8"/>
        <v>3800</v>
      </c>
      <c r="H18" s="22">
        <f t="shared" si="9"/>
        <v>878.4</v>
      </c>
      <c r="I18" s="22">
        <f t="shared" si="6"/>
        <v>439.2</v>
      </c>
      <c r="J18" s="23">
        <f t="shared" si="10"/>
        <v>38.44</v>
      </c>
      <c r="K18" s="23">
        <f t="shared" si="11"/>
        <v>10.98</v>
      </c>
      <c r="L18" s="12">
        <f t="shared" si="7"/>
        <v>5167.02</v>
      </c>
      <c r="M18" s="24">
        <v>43739</v>
      </c>
      <c r="N18" s="25">
        <v>44834</v>
      </c>
      <c r="O18" s="26"/>
      <c r="R18" s="36"/>
      <c r="S18" s="36"/>
      <c r="T18" s="36"/>
    </row>
    <row r="19" spans="1:20" s="2" customFormat="1" ht="31.5" customHeight="1">
      <c r="A19" s="11" t="s">
        <v>49</v>
      </c>
      <c r="B19" s="11" t="s">
        <v>45</v>
      </c>
      <c r="C19" s="11" t="s">
        <v>54</v>
      </c>
      <c r="D19" s="11" t="s">
        <v>19</v>
      </c>
      <c r="E19" s="11" t="s">
        <v>20</v>
      </c>
      <c r="F19" s="11" t="s">
        <v>21</v>
      </c>
      <c r="G19" s="12">
        <f t="shared" si="8"/>
        <v>3800</v>
      </c>
      <c r="H19" s="22">
        <f t="shared" si="9"/>
        <v>878.4</v>
      </c>
      <c r="I19" s="22">
        <f t="shared" si="6"/>
        <v>439.2</v>
      </c>
      <c r="J19" s="23">
        <f t="shared" si="10"/>
        <v>38.44</v>
      </c>
      <c r="K19" s="23">
        <f t="shared" si="11"/>
        <v>10.98</v>
      </c>
      <c r="L19" s="12">
        <f t="shared" si="7"/>
        <v>5167.02</v>
      </c>
      <c r="M19" s="24">
        <v>43739</v>
      </c>
      <c r="N19" s="25">
        <v>44834</v>
      </c>
      <c r="O19" s="26"/>
      <c r="R19" s="36"/>
      <c r="S19" s="36"/>
      <c r="T19" s="36"/>
    </row>
    <row r="20" spans="1:20" s="2" customFormat="1" ht="31.5" customHeight="1">
      <c r="A20" s="11" t="s">
        <v>51</v>
      </c>
      <c r="B20" s="11" t="s">
        <v>45</v>
      </c>
      <c r="C20" s="11" t="s">
        <v>56</v>
      </c>
      <c r="D20" s="11" t="s">
        <v>23</v>
      </c>
      <c r="E20" s="11" t="s">
        <v>20</v>
      </c>
      <c r="F20" s="11" t="s">
        <v>21</v>
      </c>
      <c r="G20" s="12">
        <f t="shared" si="8"/>
        <v>3800</v>
      </c>
      <c r="H20" s="22">
        <f t="shared" si="9"/>
        <v>878.4</v>
      </c>
      <c r="I20" s="22">
        <f t="shared" si="6"/>
        <v>439.2</v>
      </c>
      <c r="J20" s="23">
        <f t="shared" si="10"/>
        <v>38.44</v>
      </c>
      <c r="K20" s="23">
        <f t="shared" si="11"/>
        <v>10.98</v>
      </c>
      <c r="L20" s="12">
        <f t="shared" si="7"/>
        <v>5167.02</v>
      </c>
      <c r="M20" s="24">
        <v>43739</v>
      </c>
      <c r="N20" s="25">
        <v>44834</v>
      </c>
      <c r="O20" s="26"/>
      <c r="R20" s="36"/>
      <c r="S20" s="36"/>
      <c r="T20" s="36"/>
    </row>
    <row r="21" spans="1:20" s="2" customFormat="1" ht="31.5" customHeight="1">
      <c r="A21" s="11" t="s">
        <v>53</v>
      </c>
      <c r="B21" s="11" t="s">
        <v>45</v>
      </c>
      <c r="C21" s="11" t="s">
        <v>58</v>
      </c>
      <c r="D21" s="11" t="s">
        <v>23</v>
      </c>
      <c r="E21" s="11" t="s">
        <v>20</v>
      </c>
      <c r="F21" s="11" t="s">
        <v>21</v>
      </c>
      <c r="G21" s="12">
        <f t="shared" si="8"/>
        <v>3800</v>
      </c>
      <c r="H21" s="22">
        <f t="shared" si="9"/>
        <v>878.4</v>
      </c>
      <c r="I21" s="22">
        <f t="shared" si="6"/>
        <v>439.2</v>
      </c>
      <c r="J21" s="23">
        <f t="shared" si="10"/>
        <v>38.44</v>
      </c>
      <c r="K21" s="23">
        <f t="shared" si="11"/>
        <v>10.98</v>
      </c>
      <c r="L21" s="12">
        <f t="shared" si="7"/>
        <v>5167.02</v>
      </c>
      <c r="M21" s="24">
        <v>43739</v>
      </c>
      <c r="N21" s="25">
        <v>44834</v>
      </c>
      <c r="O21" s="26"/>
      <c r="R21" s="36"/>
      <c r="S21" s="36"/>
      <c r="T21" s="36"/>
    </row>
    <row r="22" spans="1:20" s="2" customFormat="1" ht="31.5" customHeight="1">
      <c r="A22" s="11" t="s">
        <v>55</v>
      </c>
      <c r="B22" s="13" t="s">
        <v>60</v>
      </c>
      <c r="C22" s="11" t="s">
        <v>61</v>
      </c>
      <c r="D22" s="11" t="s">
        <v>23</v>
      </c>
      <c r="E22" s="11" t="s">
        <v>20</v>
      </c>
      <c r="F22" s="11" t="s">
        <v>21</v>
      </c>
      <c r="G22" s="12">
        <f aca="true" t="shared" si="12" ref="G22:G31">1900*2</f>
        <v>3800</v>
      </c>
      <c r="H22" s="22">
        <f aca="true" t="shared" si="13" ref="H22:H31">439.2*2</f>
        <v>878.4</v>
      </c>
      <c r="I22" s="22">
        <f t="shared" si="6"/>
        <v>439.2</v>
      </c>
      <c r="J22" s="23">
        <f aca="true" t="shared" si="14" ref="J22:J31">19.22*2</f>
        <v>38.44</v>
      </c>
      <c r="K22" s="23">
        <f aca="true" t="shared" si="15" ref="K22:K31">5.49*2</f>
        <v>10.98</v>
      </c>
      <c r="L22" s="12">
        <f t="shared" si="7"/>
        <v>5167.02</v>
      </c>
      <c r="M22" s="24">
        <v>43739</v>
      </c>
      <c r="N22" s="25">
        <v>44834</v>
      </c>
      <c r="O22" s="26"/>
      <c r="R22" s="36"/>
      <c r="S22" s="36"/>
      <c r="T22" s="36"/>
    </row>
    <row r="23" spans="1:20" s="2" customFormat="1" ht="31.5" customHeight="1">
      <c r="A23" s="11" t="s">
        <v>57</v>
      </c>
      <c r="B23" s="11" t="s">
        <v>63</v>
      </c>
      <c r="C23" s="11" t="s">
        <v>64</v>
      </c>
      <c r="D23" s="11" t="s">
        <v>23</v>
      </c>
      <c r="E23" s="11" t="s">
        <v>20</v>
      </c>
      <c r="F23" s="11" t="s">
        <v>21</v>
      </c>
      <c r="G23" s="12">
        <f t="shared" si="12"/>
        <v>3800</v>
      </c>
      <c r="H23" s="22">
        <f t="shared" si="13"/>
        <v>878.4</v>
      </c>
      <c r="I23" s="22">
        <f t="shared" si="6"/>
        <v>439.2</v>
      </c>
      <c r="J23" s="23">
        <f t="shared" si="14"/>
        <v>38.44</v>
      </c>
      <c r="K23" s="23">
        <f t="shared" si="15"/>
        <v>10.98</v>
      </c>
      <c r="L23" s="12">
        <f aca="true" t="shared" si="16" ref="L23:L31">SUM(G23:K23)</f>
        <v>5167.02</v>
      </c>
      <c r="M23" s="24">
        <v>43804</v>
      </c>
      <c r="N23" s="25">
        <v>44895</v>
      </c>
      <c r="O23" s="26"/>
      <c r="R23" s="36"/>
      <c r="S23" s="36"/>
      <c r="T23" s="36"/>
    </row>
    <row r="24" spans="1:20" s="2" customFormat="1" ht="31.5" customHeight="1">
      <c r="A24" s="11" t="s">
        <v>59</v>
      </c>
      <c r="B24" s="11" t="s">
        <v>66</v>
      </c>
      <c r="C24" s="11" t="s">
        <v>67</v>
      </c>
      <c r="D24" s="11" t="s">
        <v>19</v>
      </c>
      <c r="E24" s="11" t="s">
        <v>20</v>
      </c>
      <c r="F24" s="11" t="s">
        <v>21</v>
      </c>
      <c r="G24" s="12">
        <f t="shared" si="12"/>
        <v>3800</v>
      </c>
      <c r="H24" s="22">
        <f t="shared" si="13"/>
        <v>878.4</v>
      </c>
      <c r="I24" s="22">
        <f t="shared" si="6"/>
        <v>439.2</v>
      </c>
      <c r="J24" s="23">
        <f t="shared" si="14"/>
        <v>38.44</v>
      </c>
      <c r="K24" s="23">
        <f t="shared" si="15"/>
        <v>10.98</v>
      </c>
      <c r="L24" s="12">
        <f t="shared" si="16"/>
        <v>5167.02</v>
      </c>
      <c r="M24" s="24">
        <v>43804</v>
      </c>
      <c r="N24" s="25">
        <v>44895</v>
      </c>
      <c r="O24" s="26"/>
      <c r="R24" s="36"/>
      <c r="S24" s="36"/>
      <c r="T24" s="36"/>
    </row>
    <row r="25" spans="1:20" s="2" customFormat="1" ht="31.5" customHeight="1">
      <c r="A25" s="11" t="s">
        <v>62</v>
      </c>
      <c r="B25" s="11" t="s">
        <v>66</v>
      </c>
      <c r="C25" s="11" t="s">
        <v>69</v>
      </c>
      <c r="D25" s="11" t="s">
        <v>19</v>
      </c>
      <c r="E25" s="11" t="s">
        <v>20</v>
      </c>
      <c r="F25" s="11" t="s">
        <v>21</v>
      </c>
      <c r="G25" s="12">
        <f t="shared" si="12"/>
        <v>3800</v>
      </c>
      <c r="H25" s="22">
        <f t="shared" si="13"/>
        <v>878.4</v>
      </c>
      <c r="I25" s="22">
        <f t="shared" si="6"/>
        <v>439.2</v>
      </c>
      <c r="J25" s="23">
        <f t="shared" si="14"/>
        <v>38.44</v>
      </c>
      <c r="K25" s="23">
        <f t="shared" si="15"/>
        <v>10.98</v>
      </c>
      <c r="L25" s="12">
        <f t="shared" si="16"/>
        <v>5167.02</v>
      </c>
      <c r="M25" s="24">
        <v>43804</v>
      </c>
      <c r="N25" s="25">
        <v>44895</v>
      </c>
      <c r="O25" s="26"/>
      <c r="R25" s="36"/>
      <c r="S25" s="36"/>
      <c r="T25" s="36"/>
    </row>
    <row r="26" spans="1:20" s="2" customFormat="1" ht="31.5" customHeight="1">
      <c r="A26" s="11" t="s">
        <v>65</v>
      </c>
      <c r="B26" s="11" t="s">
        <v>66</v>
      </c>
      <c r="C26" s="11" t="s">
        <v>71</v>
      </c>
      <c r="D26" s="11" t="s">
        <v>19</v>
      </c>
      <c r="E26" s="11" t="s">
        <v>20</v>
      </c>
      <c r="F26" s="11" t="s">
        <v>21</v>
      </c>
      <c r="G26" s="12">
        <f t="shared" si="12"/>
        <v>3800</v>
      </c>
      <c r="H26" s="22">
        <f t="shared" si="13"/>
        <v>878.4</v>
      </c>
      <c r="I26" s="22">
        <f t="shared" si="6"/>
        <v>439.2</v>
      </c>
      <c r="J26" s="23">
        <f t="shared" si="14"/>
        <v>38.44</v>
      </c>
      <c r="K26" s="23">
        <f t="shared" si="15"/>
        <v>10.98</v>
      </c>
      <c r="L26" s="12">
        <f t="shared" si="16"/>
        <v>5167.02</v>
      </c>
      <c r="M26" s="24">
        <v>43804</v>
      </c>
      <c r="N26" s="25">
        <v>44895</v>
      </c>
      <c r="O26" s="26"/>
      <c r="R26" s="36"/>
      <c r="S26" s="36"/>
      <c r="T26" s="36"/>
    </row>
    <row r="27" spans="1:20" s="2" customFormat="1" ht="31.5" customHeight="1">
      <c r="A27" s="11" t="s">
        <v>68</v>
      </c>
      <c r="B27" s="11" t="s">
        <v>66</v>
      </c>
      <c r="C27" s="11" t="s">
        <v>73</v>
      </c>
      <c r="D27" s="11" t="s">
        <v>19</v>
      </c>
      <c r="E27" s="11" t="s">
        <v>20</v>
      </c>
      <c r="F27" s="11" t="s">
        <v>21</v>
      </c>
      <c r="G27" s="12">
        <f t="shared" si="12"/>
        <v>3800</v>
      </c>
      <c r="H27" s="22">
        <f t="shared" si="13"/>
        <v>878.4</v>
      </c>
      <c r="I27" s="22">
        <f t="shared" si="6"/>
        <v>439.2</v>
      </c>
      <c r="J27" s="23">
        <f t="shared" si="14"/>
        <v>38.44</v>
      </c>
      <c r="K27" s="23">
        <f t="shared" si="15"/>
        <v>10.98</v>
      </c>
      <c r="L27" s="12">
        <f t="shared" si="16"/>
        <v>5167.02</v>
      </c>
      <c r="M27" s="24">
        <v>43804</v>
      </c>
      <c r="N27" s="25">
        <v>44895</v>
      </c>
      <c r="O27" s="26"/>
      <c r="R27" s="36"/>
      <c r="S27" s="36"/>
      <c r="T27" s="36"/>
    </row>
    <row r="28" spans="1:20" s="2" customFormat="1" ht="31.5" customHeight="1">
      <c r="A28" s="11" t="s">
        <v>70</v>
      </c>
      <c r="B28" s="11" t="s">
        <v>66</v>
      </c>
      <c r="C28" s="11" t="s">
        <v>75</v>
      </c>
      <c r="D28" s="11" t="s">
        <v>23</v>
      </c>
      <c r="E28" s="11" t="s">
        <v>20</v>
      </c>
      <c r="F28" s="11" t="s">
        <v>21</v>
      </c>
      <c r="G28" s="12">
        <f t="shared" si="12"/>
        <v>3800</v>
      </c>
      <c r="H28" s="22">
        <f t="shared" si="13"/>
        <v>878.4</v>
      </c>
      <c r="I28" s="22">
        <f t="shared" si="6"/>
        <v>439.2</v>
      </c>
      <c r="J28" s="23">
        <f t="shared" si="14"/>
        <v>38.44</v>
      </c>
      <c r="K28" s="23">
        <f t="shared" si="15"/>
        <v>10.98</v>
      </c>
      <c r="L28" s="12">
        <f t="shared" si="16"/>
        <v>5167.02</v>
      </c>
      <c r="M28" s="24">
        <v>43804</v>
      </c>
      <c r="N28" s="25">
        <v>44895</v>
      </c>
      <c r="O28" s="26"/>
      <c r="R28" s="36"/>
      <c r="S28" s="36"/>
      <c r="T28" s="36"/>
    </row>
    <row r="29" spans="1:20" s="2" customFormat="1" ht="31.5" customHeight="1">
      <c r="A29" s="11" t="s">
        <v>72</v>
      </c>
      <c r="B29" s="11" t="s">
        <v>77</v>
      </c>
      <c r="C29" s="11" t="s">
        <v>78</v>
      </c>
      <c r="D29" s="11" t="s">
        <v>19</v>
      </c>
      <c r="E29" s="11" t="s">
        <v>20</v>
      </c>
      <c r="F29" s="11" t="s">
        <v>21</v>
      </c>
      <c r="G29" s="12">
        <f t="shared" si="12"/>
        <v>3800</v>
      </c>
      <c r="H29" s="22">
        <f t="shared" si="13"/>
        <v>878.4</v>
      </c>
      <c r="I29" s="22">
        <f t="shared" si="6"/>
        <v>439.2</v>
      </c>
      <c r="J29" s="23">
        <f t="shared" si="14"/>
        <v>38.44</v>
      </c>
      <c r="K29" s="23">
        <f t="shared" si="15"/>
        <v>10.98</v>
      </c>
      <c r="L29" s="12">
        <f t="shared" si="16"/>
        <v>5167.02</v>
      </c>
      <c r="M29" s="24">
        <v>43804</v>
      </c>
      <c r="N29" s="25">
        <v>44895</v>
      </c>
      <c r="O29" s="26"/>
      <c r="R29" s="36"/>
      <c r="S29" s="36"/>
      <c r="T29" s="36"/>
    </row>
    <row r="30" spans="1:20" s="2" customFormat="1" ht="31.5" customHeight="1">
      <c r="A30" s="11" t="s">
        <v>74</v>
      </c>
      <c r="B30" s="11" t="s">
        <v>77</v>
      </c>
      <c r="C30" s="11" t="s">
        <v>80</v>
      </c>
      <c r="D30" s="11" t="s">
        <v>19</v>
      </c>
      <c r="E30" s="11" t="s">
        <v>20</v>
      </c>
      <c r="F30" s="11" t="s">
        <v>21</v>
      </c>
      <c r="G30" s="12">
        <f t="shared" si="12"/>
        <v>3800</v>
      </c>
      <c r="H30" s="22">
        <f t="shared" si="13"/>
        <v>878.4</v>
      </c>
      <c r="I30" s="22">
        <f t="shared" si="6"/>
        <v>439.2</v>
      </c>
      <c r="J30" s="23">
        <f t="shared" si="14"/>
        <v>38.44</v>
      </c>
      <c r="K30" s="23">
        <f t="shared" si="15"/>
        <v>10.98</v>
      </c>
      <c r="L30" s="12">
        <f t="shared" si="16"/>
        <v>5167.02</v>
      </c>
      <c r="M30" s="24">
        <v>43804</v>
      </c>
      <c r="N30" s="25">
        <v>44895</v>
      </c>
      <c r="O30" s="26"/>
      <c r="R30" s="36"/>
      <c r="S30" s="36"/>
      <c r="T30" s="36"/>
    </row>
    <row r="31" spans="1:20" s="2" customFormat="1" ht="31.5" customHeight="1">
      <c r="A31" s="11" t="s">
        <v>76</v>
      </c>
      <c r="B31" s="11" t="s">
        <v>77</v>
      </c>
      <c r="C31" s="11" t="s">
        <v>82</v>
      </c>
      <c r="D31" s="11" t="s">
        <v>19</v>
      </c>
      <c r="E31" s="11" t="s">
        <v>20</v>
      </c>
      <c r="F31" s="11" t="s">
        <v>21</v>
      </c>
      <c r="G31" s="12">
        <f t="shared" si="12"/>
        <v>3800</v>
      </c>
      <c r="H31" s="22">
        <f t="shared" si="13"/>
        <v>878.4</v>
      </c>
      <c r="I31" s="22">
        <f t="shared" si="6"/>
        <v>439.2</v>
      </c>
      <c r="J31" s="23">
        <f t="shared" si="14"/>
        <v>38.44</v>
      </c>
      <c r="K31" s="23">
        <f t="shared" si="15"/>
        <v>10.98</v>
      </c>
      <c r="L31" s="12">
        <f t="shared" si="16"/>
        <v>5167.02</v>
      </c>
      <c r="M31" s="24">
        <v>43804</v>
      </c>
      <c r="N31" s="25">
        <v>44895</v>
      </c>
      <c r="O31" s="26"/>
      <c r="R31" s="36"/>
      <c r="S31" s="36"/>
      <c r="T31" s="36"/>
    </row>
    <row r="32" spans="1:20" s="2" customFormat="1" ht="31.5" customHeight="1">
      <c r="A32" s="11" t="s">
        <v>79</v>
      </c>
      <c r="B32" s="11" t="s">
        <v>77</v>
      </c>
      <c r="C32" s="11" t="s">
        <v>84</v>
      </c>
      <c r="D32" s="11" t="s">
        <v>23</v>
      </c>
      <c r="E32" s="11" t="s">
        <v>20</v>
      </c>
      <c r="F32" s="11" t="s">
        <v>21</v>
      </c>
      <c r="G32" s="12">
        <f aca="true" t="shared" si="17" ref="G32:G44">1900*2</f>
        <v>3800</v>
      </c>
      <c r="H32" s="22">
        <f aca="true" t="shared" si="18" ref="H32:H44">439.2*2</f>
        <v>878.4</v>
      </c>
      <c r="I32" s="22">
        <f t="shared" si="6"/>
        <v>439.2</v>
      </c>
      <c r="J32" s="23">
        <f aca="true" t="shared" si="19" ref="J32:J44">19.22*2</f>
        <v>38.44</v>
      </c>
      <c r="K32" s="23">
        <f aca="true" t="shared" si="20" ref="K32:K44">5.49*2</f>
        <v>10.98</v>
      </c>
      <c r="L32" s="12">
        <f aca="true" t="shared" si="21" ref="L32:L54">SUM(G32:K32)</f>
        <v>5167.02</v>
      </c>
      <c r="M32" s="24">
        <v>43804</v>
      </c>
      <c r="N32" s="25">
        <v>44895</v>
      </c>
      <c r="O32" s="26"/>
      <c r="R32" s="36"/>
      <c r="S32" s="36"/>
      <c r="T32" s="36"/>
    </row>
    <row r="33" spans="1:20" s="2" customFormat="1" ht="31.5" customHeight="1">
      <c r="A33" s="11" t="s">
        <v>81</v>
      </c>
      <c r="B33" s="11" t="s">
        <v>77</v>
      </c>
      <c r="C33" s="11" t="s">
        <v>86</v>
      </c>
      <c r="D33" s="11" t="s">
        <v>19</v>
      </c>
      <c r="E33" s="11" t="s">
        <v>20</v>
      </c>
      <c r="F33" s="11" t="s">
        <v>21</v>
      </c>
      <c r="G33" s="12">
        <f t="shared" si="17"/>
        <v>3800</v>
      </c>
      <c r="H33" s="22">
        <f t="shared" si="18"/>
        <v>878.4</v>
      </c>
      <c r="I33" s="22">
        <f t="shared" si="6"/>
        <v>439.2</v>
      </c>
      <c r="J33" s="23">
        <f t="shared" si="19"/>
        <v>38.44</v>
      </c>
      <c r="K33" s="23">
        <f t="shared" si="20"/>
        <v>10.98</v>
      </c>
      <c r="L33" s="12">
        <f t="shared" si="21"/>
        <v>5167.02</v>
      </c>
      <c r="M33" s="24">
        <v>43804</v>
      </c>
      <c r="N33" s="25">
        <v>44895</v>
      </c>
      <c r="O33" s="26"/>
      <c r="R33" s="36"/>
      <c r="S33" s="36"/>
      <c r="T33" s="36"/>
    </row>
    <row r="34" spans="1:20" s="2" customFormat="1" ht="31.5" customHeight="1">
      <c r="A34" s="11" t="s">
        <v>83</v>
      </c>
      <c r="B34" s="11" t="s">
        <v>77</v>
      </c>
      <c r="C34" s="11" t="s">
        <v>88</v>
      </c>
      <c r="D34" s="11" t="s">
        <v>23</v>
      </c>
      <c r="E34" s="11" t="s">
        <v>20</v>
      </c>
      <c r="F34" s="11" t="s">
        <v>21</v>
      </c>
      <c r="G34" s="12">
        <f t="shared" si="17"/>
        <v>3800</v>
      </c>
      <c r="H34" s="22">
        <f t="shared" si="18"/>
        <v>878.4</v>
      </c>
      <c r="I34" s="22">
        <f t="shared" si="6"/>
        <v>439.2</v>
      </c>
      <c r="J34" s="23">
        <f t="shared" si="19"/>
        <v>38.44</v>
      </c>
      <c r="K34" s="23">
        <f t="shared" si="20"/>
        <v>10.98</v>
      </c>
      <c r="L34" s="12">
        <f t="shared" si="21"/>
        <v>5167.02</v>
      </c>
      <c r="M34" s="24">
        <v>43804</v>
      </c>
      <c r="N34" s="25">
        <v>44895</v>
      </c>
      <c r="O34" s="26"/>
      <c r="R34" s="36"/>
      <c r="S34" s="36"/>
      <c r="T34" s="36"/>
    </row>
    <row r="35" spans="1:20" s="2" customFormat="1" ht="31.5" customHeight="1">
      <c r="A35" s="11" t="s">
        <v>85</v>
      </c>
      <c r="B35" s="11" t="s">
        <v>90</v>
      </c>
      <c r="C35" s="11" t="s">
        <v>91</v>
      </c>
      <c r="D35" s="11" t="s">
        <v>23</v>
      </c>
      <c r="E35" s="11" t="s">
        <v>20</v>
      </c>
      <c r="F35" s="11" t="s">
        <v>21</v>
      </c>
      <c r="G35" s="12">
        <f t="shared" si="17"/>
        <v>3800</v>
      </c>
      <c r="H35" s="22">
        <f t="shared" si="18"/>
        <v>878.4</v>
      </c>
      <c r="I35" s="22">
        <f t="shared" si="6"/>
        <v>439.2</v>
      </c>
      <c r="J35" s="23">
        <f t="shared" si="19"/>
        <v>38.44</v>
      </c>
      <c r="K35" s="23">
        <f t="shared" si="20"/>
        <v>10.98</v>
      </c>
      <c r="L35" s="12">
        <f t="shared" si="21"/>
        <v>5167.02</v>
      </c>
      <c r="M35" s="24">
        <v>43804</v>
      </c>
      <c r="N35" s="25">
        <v>44895</v>
      </c>
      <c r="O35" s="26"/>
      <c r="R35" s="36"/>
      <c r="S35" s="36"/>
      <c r="T35" s="36"/>
    </row>
    <row r="36" spans="1:20" s="2" customFormat="1" ht="31.5" customHeight="1">
      <c r="A36" s="11" t="s">
        <v>87</v>
      </c>
      <c r="B36" s="11" t="s">
        <v>90</v>
      </c>
      <c r="C36" s="11" t="s">
        <v>93</v>
      </c>
      <c r="D36" s="11" t="s">
        <v>19</v>
      </c>
      <c r="E36" s="11" t="s">
        <v>20</v>
      </c>
      <c r="F36" s="11" t="s">
        <v>21</v>
      </c>
      <c r="G36" s="12">
        <f t="shared" si="17"/>
        <v>3800</v>
      </c>
      <c r="H36" s="22">
        <f t="shared" si="18"/>
        <v>878.4</v>
      </c>
      <c r="I36" s="22">
        <f t="shared" si="6"/>
        <v>439.2</v>
      </c>
      <c r="J36" s="23">
        <f t="shared" si="19"/>
        <v>38.44</v>
      </c>
      <c r="K36" s="23">
        <f t="shared" si="20"/>
        <v>10.98</v>
      </c>
      <c r="L36" s="12">
        <f t="shared" si="21"/>
        <v>5167.02</v>
      </c>
      <c r="M36" s="24">
        <v>43804</v>
      </c>
      <c r="N36" s="25">
        <v>44895</v>
      </c>
      <c r="O36" s="26"/>
      <c r="R36" s="36"/>
      <c r="S36" s="36"/>
      <c r="T36" s="36"/>
    </row>
    <row r="37" spans="1:20" s="2" customFormat="1" ht="31.5" customHeight="1">
      <c r="A37" s="11" t="s">
        <v>89</v>
      </c>
      <c r="B37" s="11" t="s">
        <v>90</v>
      </c>
      <c r="C37" s="11" t="s">
        <v>95</v>
      </c>
      <c r="D37" s="11" t="s">
        <v>23</v>
      </c>
      <c r="E37" s="11" t="s">
        <v>20</v>
      </c>
      <c r="F37" s="11" t="s">
        <v>21</v>
      </c>
      <c r="G37" s="12">
        <f t="shared" si="17"/>
        <v>3800</v>
      </c>
      <c r="H37" s="22">
        <f t="shared" si="18"/>
        <v>878.4</v>
      </c>
      <c r="I37" s="22">
        <f t="shared" si="6"/>
        <v>439.2</v>
      </c>
      <c r="J37" s="23">
        <f t="shared" si="19"/>
        <v>38.44</v>
      </c>
      <c r="K37" s="23">
        <f t="shared" si="20"/>
        <v>10.98</v>
      </c>
      <c r="L37" s="12">
        <f t="shared" si="21"/>
        <v>5167.02</v>
      </c>
      <c r="M37" s="24">
        <v>43804</v>
      </c>
      <c r="N37" s="25">
        <v>44895</v>
      </c>
      <c r="O37" s="26"/>
      <c r="R37" s="36"/>
      <c r="S37" s="36"/>
      <c r="T37" s="36"/>
    </row>
    <row r="38" spans="1:20" s="2" customFormat="1" ht="31.5" customHeight="1">
      <c r="A38" s="11" t="s">
        <v>92</v>
      </c>
      <c r="B38" s="11" t="s">
        <v>90</v>
      </c>
      <c r="C38" s="11" t="s">
        <v>97</v>
      </c>
      <c r="D38" s="11" t="s">
        <v>23</v>
      </c>
      <c r="E38" s="11" t="s">
        <v>20</v>
      </c>
      <c r="F38" s="11" t="s">
        <v>21</v>
      </c>
      <c r="G38" s="12">
        <f t="shared" si="17"/>
        <v>3800</v>
      </c>
      <c r="H38" s="22">
        <f t="shared" si="18"/>
        <v>878.4</v>
      </c>
      <c r="I38" s="22">
        <f t="shared" si="6"/>
        <v>439.2</v>
      </c>
      <c r="J38" s="23">
        <f t="shared" si="19"/>
        <v>38.44</v>
      </c>
      <c r="K38" s="23">
        <f t="shared" si="20"/>
        <v>10.98</v>
      </c>
      <c r="L38" s="12">
        <f t="shared" si="21"/>
        <v>5167.02</v>
      </c>
      <c r="M38" s="24">
        <v>43804</v>
      </c>
      <c r="N38" s="25">
        <v>44895</v>
      </c>
      <c r="O38" s="26"/>
      <c r="R38" s="36"/>
      <c r="S38" s="36"/>
      <c r="T38" s="36"/>
    </row>
    <row r="39" spans="1:20" s="2" customFormat="1" ht="31.5" customHeight="1">
      <c r="A39" s="11" t="s">
        <v>94</v>
      </c>
      <c r="B39" s="11" t="s">
        <v>90</v>
      </c>
      <c r="C39" s="11" t="s">
        <v>99</v>
      </c>
      <c r="D39" s="11" t="s">
        <v>19</v>
      </c>
      <c r="E39" s="11" t="s">
        <v>20</v>
      </c>
      <c r="F39" s="11" t="s">
        <v>21</v>
      </c>
      <c r="G39" s="12">
        <f t="shared" si="17"/>
        <v>3800</v>
      </c>
      <c r="H39" s="22">
        <f t="shared" si="18"/>
        <v>878.4</v>
      </c>
      <c r="I39" s="22">
        <f t="shared" si="6"/>
        <v>439.2</v>
      </c>
      <c r="J39" s="23">
        <f t="shared" si="19"/>
        <v>38.44</v>
      </c>
      <c r="K39" s="23">
        <f t="shared" si="20"/>
        <v>10.98</v>
      </c>
      <c r="L39" s="12">
        <f t="shared" si="21"/>
        <v>5167.02</v>
      </c>
      <c r="M39" s="24">
        <v>43804</v>
      </c>
      <c r="N39" s="25">
        <v>44895</v>
      </c>
      <c r="O39" s="26"/>
      <c r="R39" s="36"/>
      <c r="S39" s="36"/>
      <c r="T39" s="36"/>
    </row>
    <row r="40" spans="1:20" s="2" customFormat="1" ht="28.5" customHeight="1">
      <c r="A40" s="11" t="s">
        <v>96</v>
      </c>
      <c r="B40" s="11" t="s">
        <v>101</v>
      </c>
      <c r="C40" s="11" t="s">
        <v>102</v>
      </c>
      <c r="D40" s="11" t="s">
        <v>19</v>
      </c>
      <c r="E40" s="11" t="s">
        <v>20</v>
      </c>
      <c r="F40" s="11" t="s">
        <v>21</v>
      </c>
      <c r="G40" s="12">
        <f t="shared" si="17"/>
        <v>3800</v>
      </c>
      <c r="H40" s="22">
        <f t="shared" si="18"/>
        <v>878.4</v>
      </c>
      <c r="I40" s="22">
        <f t="shared" si="6"/>
        <v>439.2</v>
      </c>
      <c r="J40" s="23">
        <f t="shared" si="19"/>
        <v>38.44</v>
      </c>
      <c r="K40" s="23">
        <f t="shared" si="20"/>
        <v>10.98</v>
      </c>
      <c r="L40" s="12">
        <f t="shared" si="21"/>
        <v>5167.02</v>
      </c>
      <c r="M40" s="24">
        <v>43804</v>
      </c>
      <c r="N40" s="25">
        <v>44895</v>
      </c>
      <c r="O40" s="26"/>
      <c r="R40" s="36"/>
      <c r="S40" s="36"/>
      <c r="T40" s="36"/>
    </row>
    <row r="41" spans="1:20" s="2" customFormat="1" ht="28.5" customHeight="1">
      <c r="A41" s="11" t="s">
        <v>98</v>
      </c>
      <c r="B41" s="11" t="s">
        <v>101</v>
      </c>
      <c r="C41" s="11" t="s">
        <v>104</v>
      </c>
      <c r="D41" s="11" t="s">
        <v>23</v>
      </c>
      <c r="E41" s="11" t="s">
        <v>20</v>
      </c>
      <c r="F41" s="11" t="s">
        <v>21</v>
      </c>
      <c r="G41" s="12">
        <f t="shared" si="17"/>
        <v>3800</v>
      </c>
      <c r="H41" s="22">
        <f t="shared" si="18"/>
        <v>878.4</v>
      </c>
      <c r="I41" s="22">
        <f t="shared" si="6"/>
        <v>439.2</v>
      </c>
      <c r="J41" s="23">
        <f t="shared" si="19"/>
        <v>38.44</v>
      </c>
      <c r="K41" s="23">
        <f t="shared" si="20"/>
        <v>10.98</v>
      </c>
      <c r="L41" s="12">
        <f t="shared" si="21"/>
        <v>5167.02</v>
      </c>
      <c r="M41" s="24">
        <v>43804</v>
      </c>
      <c r="N41" s="25">
        <v>44895</v>
      </c>
      <c r="O41" s="26"/>
      <c r="R41" s="36"/>
      <c r="S41" s="36"/>
      <c r="T41" s="36"/>
    </row>
    <row r="42" spans="1:20" s="2" customFormat="1" ht="28.5" customHeight="1">
      <c r="A42" s="11" t="s">
        <v>100</v>
      </c>
      <c r="B42" s="11" t="s">
        <v>101</v>
      </c>
      <c r="C42" s="11" t="s">
        <v>106</v>
      </c>
      <c r="D42" s="11" t="s">
        <v>19</v>
      </c>
      <c r="E42" s="11" t="s">
        <v>20</v>
      </c>
      <c r="F42" s="11" t="s">
        <v>21</v>
      </c>
      <c r="G42" s="12">
        <f t="shared" si="17"/>
        <v>3800</v>
      </c>
      <c r="H42" s="22">
        <f t="shared" si="18"/>
        <v>878.4</v>
      </c>
      <c r="I42" s="22">
        <f t="shared" si="6"/>
        <v>439.2</v>
      </c>
      <c r="J42" s="23">
        <f t="shared" si="19"/>
        <v>38.44</v>
      </c>
      <c r="K42" s="23">
        <f t="shared" si="20"/>
        <v>10.98</v>
      </c>
      <c r="L42" s="12">
        <f t="shared" si="21"/>
        <v>5167.02</v>
      </c>
      <c r="M42" s="24">
        <v>43804</v>
      </c>
      <c r="N42" s="25">
        <v>44895</v>
      </c>
      <c r="O42" s="26"/>
      <c r="R42" s="36"/>
      <c r="S42" s="36"/>
      <c r="T42" s="36"/>
    </row>
    <row r="43" spans="1:20" s="2" customFormat="1" ht="28.5" customHeight="1">
      <c r="A43" s="11" t="s">
        <v>103</v>
      </c>
      <c r="B43" s="11" t="s">
        <v>101</v>
      </c>
      <c r="C43" s="11" t="s">
        <v>108</v>
      </c>
      <c r="D43" s="11" t="s">
        <v>23</v>
      </c>
      <c r="E43" s="11" t="s">
        <v>20</v>
      </c>
      <c r="F43" s="11" t="s">
        <v>21</v>
      </c>
      <c r="G43" s="12">
        <f t="shared" si="17"/>
        <v>3800</v>
      </c>
      <c r="H43" s="22">
        <f t="shared" si="18"/>
        <v>878.4</v>
      </c>
      <c r="I43" s="22">
        <f t="shared" si="6"/>
        <v>439.2</v>
      </c>
      <c r="J43" s="23">
        <f t="shared" si="19"/>
        <v>38.44</v>
      </c>
      <c r="K43" s="23">
        <f t="shared" si="20"/>
        <v>10.98</v>
      </c>
      <c r="L43" s="12">
        <f t="shared" si="21"/>
        <v>5167.02</v>
      </c>
      <c r="M43" s="24">
        <v>43804</v>
      </c>
      <c r="N43" s="25">
        <v>44895</v>
      </c>
      <c r="O43" s="26"/>
      <c r="R43" s="36"/>
      <c r="S43" s="36"/>
      <c r="T43" s="36"/>
    </row>
    <row r="44" spans="1:20" s="2" customFormat="1" ht="28.5" customHeight="1">
      <c r="A44" s="11" t="s">
        <v>105</v>
      </c>
      <c r="B44" s="11" t="s">
        <v>101</v>
      </c>
      <c r="C44" s="11" t="s">
        <v>110</v>
      </c>
      <c r="D44" s="11" t="s">
        <v>23</v>
      </c>
      <c r="E44" s="11" t="s">
        <v>20</v>
      </c>
      <c r="F44" s="11" t="s">
        <v>21</v>
      </c>
      <c r="G44" s="12">
        <f t="shared" si="17"/>
        <v>3800</v>
      </c>
      <c r="H44" s="22">
        <f t="shared" si="18"/>
        <v>878.4</v>
      </c>
      <c r="I44" s="22">
        <f t="shared" si="6"/>
        <v>439.2</v>
      </c>
      <c r="J44" s="23">
        <f t="shared" si="19"/>
        <v>38.44</v>
      </c>
      <c r="K44" s="23">
        <f t="shared" si="20"/>
        <v>10.98</v>
      </c>
      <c r="L44" s="12">
        <f t="shared" si="21"/>
        <v>5167.02</v>
      </c>
      <c r="M44" s="24">
        <v>43804</v>
      </c>
      <c r="N44" s="25">
        <v>44895</v>
      </c>
      <c r="O44" s="26"/>
      <c r="R44" s="36"/>
      <c r="S44" s="36"/>
      <c r="T44" s="36"/>
    </row>
    <row r="45" spans="1:20" s="2" customFormat="1" ht="28.5" customHeight="1">
      <c r="A45" s="11" t="s">
        <v>107</v>
      </c>
      <c r="B45" s="11" t="s">
        <v>112</v>
      </c>
      <c r="C45" s="11" t="s">
        <v>113</v>
      </c>
      <c r="D45" s="11" t="s">
        <v>23</v>
      </c>
      <c r="E45" s="11" t="s">
        <v>20</v>
      </c>
      <c r="F45" s="11" t="s">
        <v>21</v>
      </c>
      <c r="G45" s="12">
        <f aca="true" t="shared" si="22" ref="G45:G51">1900*2</f>
        <v>3800</v>
      </c>
      <c r="H45" s="22">
        <f aca="true" t="shared" si="23" ref="H45:H54">439.2*2</f>
        <v>878.4</v>
      </c>
      <c r="I45" s="22">
        <f t="shared" si="6"/>
        <v>439.2</v>
      </c>
      <c r="J45" s="23">
        <f aca="true" t="shared" si="24" ref="J45:J54">19.22*2</f>
        <v>38.44</v>
      </c>
      <c r="K45" s="23">
        <f aca="true" t="shared" si="25" ref="K45:K54">5.49*2</f>
        <v>10.98</v>
      </c>
      <c r="L45" s="12">
        <f t="shared" si="21"/>
        <v>5167.02</v>
      </c>
      <c r="M45" s="24">
        <v>43804</v>
      </c>
      <c r="N45" s="25">
        <v>44895</v>
      </c>
      <c r="O45" s="26"/>
      <c r="R45" s="36"/>
      <c r="S45" s="36"/>
      <c r="T45" s="36"/>
    </row>
    <row r="46" spans="1:20" s="2" customFormat="1" ht="28.5" customHeight="1">
      <c r="A46" s="11" t="s">
        <v>109</v>
      </c>
      <c r="B46" s="11" t="s">
        <v>115</v>
      </c>
      <c r="C46" s="11" t="s">
        <v>116</v>
      </c>
      <c r="D46" s="11" t="s">
        <v>19</v>
      </c>
      <c r="E46" s="11" t="s">
        <v>20</v>
      </c>
      <c r="F46" s="11" t="s">
        <v>21</v>
      </c>
      <c r="G46" s="12">
        <f t="shared" si="22"/>
        <v>3800</v>
      </c>
      <c r="H46" s="22">
        <f t="shared" si="23"/>
        <v>878.4</v>
      </c>
      <c r="I46" s="22">
        <f t="shared" si="6"/>
        <v>439.2</v>
      </c>
      <c r="J46" s="23">
        <f t="shared" si="24"/>
        <v>38.44</v>
      </c>
      <c r="K46" s="23">
        <f t="shared" si="25"/>
        <v>10.98</v>
      </c>
      <c r="L46" s="12">
        <f t="shared" si="21"/>
        <v>5167.02</v>
      </c>
      <c r="M46" s="24">
        <v>43804</v>
      </c>
      <c r="N46" s="25">
        <v>44895</v>
      </c>
      <c r="O46" s="26"/>
      <c r="R46" s="36"/>
      <c r="S46" s="36"/>
      <c r="T46" s="36"/>
    </row>
    <row r="47" spans="1:20" s="2" customFormat="1" ht="28.5" customHeight="1">
      <c r="A47" s="11" t="s">
        <v>111</v>
      </c>
      <c r="B47" s="11" t="s">
        <v>115</v>
      </c>
      <c r="C47" s="11" t="s">
        <v>118</v>
      </c>
      <c r="D47" s="11" t="s">
        <v>19</v>
      </c>
      <c r="E47" s="11" t="s">
        <v>20</v>
      </c>
      <c r="F47" s="11" t="s">
        <v>21</v>
      </c>
      <c r="G47" s="12">
        <f t="shared" si="22"/>
        <v>3800</v>
      </c>
      <c r="H47" s="22">
        <f t="shared" si="23"/>
        <v>878.4</v>
      </c>
      <c r="I47" s="22">
        <f t="shared" si="6"/>
        <v>439.2</v>
      </c>
      <c r="J47" s="23">
        <f t="shared" si="24"/>
        <v>38.44</v>
      </c>
      <c r="K47" s="23">
        <f t="shared" si="25"/>
        <v>10.98</v>
      </c>
      <c r="L47" s="12">
        <f t="shared" si="21"/>
        <v>5167.02</v>
      </c>
      <c r="M47" s="24">
        <v>43804</v>
      </c>
      <c r="N47" s="25">
        <v>44895</v>
      </c>
      <c r="O47" s="26"/>
      <c r="R47" s="36"/>
      <c r="S47" s="36"/>
      <c r="T47" s="36"/>
    </row>
    <row r="48" spans="1:20" s="2" customFormat="1" ht="28.5" customHeight="1">
      <c r="A48" s="11" t="s">
        <v>114</v>
      </c>
      <c r="B48" s="11" t="s">
        <v>120</v>
      </c>
      <c r="C48" s="11" t="s">
        <v>121</v>
      </c>
      <c r="D48" s="11" t="s">
        <v>19</v>
      </c>
      <c r="E48" s="11" t="s">
        <v>20</v>
      </c>
      <c r="F48" s="11" t="s">
        <v>21</v>
      </c>
      <c r="G48" s="12">
        <f t="shared" si="22"/>
        <v>3800</v>
      </c>
      <c r="H48" s="22">
        <f t="shared" si="23"/>
        <v>878.4</v>
      </c>
      <c r="I48" s="22">
        <f t="shared" si="6"/>
        <v>439.2</v>
      </c>
      <c r="J48" s="23">
        <f t="shared" si="24"/>
        <v>38.44</v>
      </c>
      <c r="K48" s="23">
        <f t="shared" si="25"/>
        <v>10.98</v>
      </c>
      <c r="L48" s="12">
        <f t="shared" si="21"/>
        <v>5167.02</v>
      </c>
      <c r="M48" s="24">
        <v>43804</v>
      </c>
      <c r="N48" s="25">
        <v>44895</v>
      </c>
      <c r="O48" s="26"/>
      <c r="R48" s="36"/>
      <c r="S48" s="36"/>
      <c r="T48" s="36"/>
    </row>
    <row r="49" spans="1:20" s="2" customFormat="1" ht="28.5" customHeight="1">
      <c r="A49" s="11" t="s">
        <v>117</v>
      </c>
      <c r="B49" s="11" t="s">
        <v>120</v>
      </c>
      <c r="C49" s="11" t="s">
        <v>123</v>
      </c>
      <c r="D49" s="11" t="s">
        <v>19</v>
      </c>
      <c r="E49" s="11" t="s">
        <v>20</v>
      </c>
      <c r="F49" s="11" t="s">
        <v>21</v>
      </c>
      <c r="G49" s="12">
        <f t="shared" si="22"/>
        <v>3800</v>
      </c>
      <c r="H49" s="22">
        <f t="shared" si="23"/>
        <v>878.4</v>
      </c>
      <c r="I49" s="22">
        <f t="shared" si="6"/>
        <v>439.2</v>
      </c>
      <c r="J49" s="23">
        <f t="shared" si="24"/>
        <v>38.44</v>
      </c>
      <c r="K49" s="23">
        <f t="shared" si="25"/>
        <v>10.98</v>
      </c>
      <c r="L49" s="12">
        <f t="shared" si="21"/>
        <v>5167.02</v>
      </c>
      <c r="M49" s="24">
        <v>43804</v>
      </c>
      <c r="N49" s="25">
        <v>44895</v>
      </c>
      <c r="O49" s="26"/>
      <c r="R49" s="36"/>
      <c r="S49" s="36"/>
      <c r="T49" s="36"/>
    </row>
    <row r="50" spans="1:20" s="2" customFormat="1" ht="28.5" customHeight="1">
      <c r="A50" s="11" t="s">
        <v>119</v>
      </c>
      <c r="B50" s="11" t="s">
        <v>120</v>
      </c>
      <c r="C50" s="11" t="s">
        <v>125</v>
      </c>
      <c r="D50" s="11" t="s">
        <v>19</v>
      </c>
      <c r="E50" s="11" t="s">
        <v>20</v>
      </c>
      <c r="F50" s="11" t="s">
        <v>21</v>
      </c>
      <c r="G50" s="12">
        <f t="shared" si="22"/>
        <v>3800</v>
      </c>
      <c r="H50" s="22">
        <f t="shared" si="23"/>
        <v>878.4</v>
      </c>
      <c r="I50" s="22">
        <f t="shared" si="6"/>
        <v>439.2</v>
      </c>
      <c r="J50" s="23">
        <f t="shared" si="24"/>
        <v>38.44</v>
      </c>
      <c r="K50" s="23">
        <f t="shared" si="25"/>
        <v>10.98</v>
      </c>
      <c r="L50" s="12">
        <f t="shared" si="21"/>
        <v>5167.02</v>
      </c>
      <c r="M50" s="24">
        <v>43804</v>
      </c>
      <c r="N50" s="25">
        <v>44895</v>
      </c>
      <c r="O50" s="26"/>
      <c r="R50" s="36"/>
      <c r="S50" s="36"/>
      <c r="T50" s="36"/>
    </row>
    <row r="51" spans="1:20" s="2" customFormat="1" ht="28.5" customHeight="1">
      <c r="A51" s="11" t="s">
        <v>122</v>
      </c>
      <c r="B51" s="11" t="s">
        <v>45</v>
      </c>
      <c r="C51" s="11" t="s">
        <v>127</v>
      </c>
      <c r="D51" s="11" t="s">
        <v>23</v>
      </c>
      <c r="E51" s="11" t="s">
        <v>20</v>
      </c>
      <c r="F51" s="11" t="s">
        <v>21</v>
      </c>
      <c r="G51" s="12">
        <f t="shared" si="22"/>
        <v>3800</v>
      </c>
      <c r="H51" s="22">
        <f t="shared" si="23"/>
        <v>878.4</v>
      </c>
      <c r="I51" s="22">
        <f t="shared" si="6"/>
        <v>439.2</v>
      </c>
      <c r="J51" s="23">
        <f t="shared" si="24"/>
        <v>38.44</v>
      </c>
      <c r="K51" s="23">
        <f t="shared" si="25"/>
        <v>10.98</v>
      </c>
      <c r="L51" s="12">
        <f t="shared" si="21"/>
        <v>5167.02</v>
      </c>
      <c r="M51" s="24">
        <v>44013</v>
      </c>
      <c r="N51" s="25">
        <v>45107</v>
      </c>
      <c r="O51" s="26"/>
      <c r="R51" s="37"/>
      <c r="S51" s="37"/>
      <c r="T51" s="37"/>
    </row>
    <row r="52" spans="1:20" s="3" customFormat="1" ht="31.5" customHeight="1">
      <c r="A52" s="11" t="s">
        <v>124</v>
      </c>
      <c r="B52" s="15" t="s">
        <v>17</v>
      </c>
      <c r="C52" s="15" t="s">
        <v>129</v>
      </c>
      <c r="D52" s="15" t="s">
        <v>19</v>
      </c>
      <c r="E52" s="14" t="s">
        <v>130</v>
      </c>
      <c r="F52" s="14" t="s">
        <v>21</v>
      </c>
      <c r="G52" s="14" t="s">
        <v>131</v>
      </c>
      <c r="H52" s="27">
        <f t="shared" si="23"/>
        <v>878.4</v>
      </c>
      <c r="I52" s="27">
        <f t="shared" si="6"/>
        <v>439.2</v>
      </c>
      <c r="J52" s="28">
        <f t="shared" si="24"/>
        <v>38.44</v>
      </c>
      <c r="K52" s="28">
        <f t="shared" si="25"/>
        <v>10.98</v>
      </c>
      <c r="L52" s="16">
        <f t="shared" si="21"/>
        <v>1367.02</v>
      </c>
      <c r="M52" s="29">
        <v>43739</v>
      </c>
      <c r="N52" s="30">
        <v>44834</v>
      </c>
      <c r="O52" s="31" t="s">
        <v>132</v>
      </c>
      <c r="R52" s="36"/>
      <c r="S52" s="36"/>
      <c r="T52" s="36"/>
    </row>
    <row r="53" spans="1:20" s="3" customFormat="1" ht="31.5" customHeight="1">
      <c r="A53" s="11" t="s">
        <v>126</v>
      </c>
      <c r="B53" s="15" t="s">
        <v>63</v>
      </c>
      <c r="C53" s="15" t="s">
        <v>133</v>
      </c>
      <c r="D53" s="15" t="s">
        <v>19</v>
      </c>
      <c r="E53" s="14" t="s">
        <v>130</v>
      </c>
      <c r="F53" s="14" t="s">
        <v>21</v>
      </c>
      <c r="G53" s="14" t="s">
        <v>131</v>
      </c>
      <c r="H53" s="27">
        <f t="shared" si="23"/>
        <v>878.4</v>
      </c>
      <c r="I53" s="27">
        <f t="shared" si="6"/>
        <v>439.2</v>
      </c>
      <c r="J53" s="28">
        <f t="shared" si="24"/>
        <v>38.44</v>
      </c>
      <c r="K53" s="28">
        <f t="shared" si="25"/>
        <v>10.98</v>
      </c>
      <c r="L53" s="16">
        <f t="shared" si="21"/>
        <v>1367.02</v>
      </c>
      <c r="M53" s="29">
        <v>43804</v>
      </c>
      <c r="N53" s="30">
        <v>44895</v>
      </c>
      <c r="O53" s="31" t="s">
        <v>132</v>
      </c>
      <c r="R53" s="36"/>
      <c r="S53" s="36"/>
      <c r="T53" s="36"/>
    </row>
    <row r="54" spans="1:20" s="3" customFormat="1" ht="31.5" customHeight="1">
      <c r="A54" s="11" t="s">
        <v>128</v>
      </c>
      <c r="B54" s="15" t="s">
        <v>17</v>
      </c>
      <c r="C54" s="15" t="s">
        <v>134</v>
      </c>
      <c r="D54" s="15" t="s">
        <v>19</v>
      </c>
      <c r="E54" s="14" t="s">
        <v>130</v>
      </c>
      <c r="F54" s="14" t="s">
        <v>21</v>
      </c>
      <c r="G54" s="16">
        <v>1900</v>
      </c>
      <c r="H54" s="27">
        <f t="shared" si="23"/>
        <v>878.4</v>
      </c>
      <c r="I54" s="27">
        <f t="shared" si="6"/>
        <v>439.2</v>
      </c>
      <c r="J54" s="28">
        <f t="shared" si="24"/>
        <v>38.44</v>
      </c>
      <c r="K54" s="28">
        <f t="shared" si="25"/>
        <v>10.98</v>
      </c>
      <c r="L54" s="16">
        <f t="shared" si="21"/>
        <v>3267.02</v>
      </c>
      <c r="M54" s="29">
        <v>43739</v>
      </c>
      <c r="N54" s="30">
        <v>44834</v>
      </c>
      <c r="O54" s="32"/>
      <c r="R54" s="38"/>
      <c r="S54" s="38"/>
      <c r="T54" s="38"/>
    </row>
    <row r="55" spans="1:15" s="4" customFormat="1" ht="28.5" customHeight="1">
      <c r="A55" s="44" t="s">
        <v>13</v>
      </c>
      <c r="B55" s="45"/>
      <c r="C55" s="45"/>
      <c r="D55" s="45"/>
      <c r="E55" s="46"/>
      <c r="F55" s="17"/>
      <c r="G55" s="18">
        <f aca="true" t="shared" si="26" ref="G55:L55">SUM(G4:G54)</f>
        <v>184300</v>
      </c>
      <c r="H55" s="18">
        <f t="shared" si="26"/>
        <v>44798.4</v>
      </c>
      <c r="I55" s="18">
        <f t="shared" si="26"/>
        <v>22399.2</v>
      </c>
      <c r="J55" s="18">
        <f t="shared" si="26"/>
        <v>1960.44</v>
      </c>
      <c r="K55" s="18">
        <f t="shared" si="26"/>
        <v>559.98</v>
      </c>
      <c r="L55" s="18">
        <f t="shared" si="26"/>
        <v>254018.02</v>
      </c>
      <c r="M55" s="33"/>
      <c r="N55" s="34"/>
      <c r="O55" s="35"/>
    </row>
    <row r="56" spans="1:15" ht="27.75" customHeight="1">
      <c r="A56" s="47" t="s">
        <v>135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/>
    </row>
    <row r="57" spans="1:15" ht="27.75" customHeight="1" hidden="1">
      <c r="A57" s="48" t="s">
        <v>136</v>
      </c>
      <c r="B57" s="49"/>
      <c r="C57" s="49"/>
      <c r="D57" s="49"/>
      <c r="E57" s="49"/>
      <c r="F57" s="49"/>
      <c r="G57" s="49"/>
      <c r="H57" s="50"/>
      <c r="I57" s="49"/>
      <c r="J57" s="50"/>
      <c r="K57" s="49"/>
      <c r="L57" s="49"/>
      <c r="M57" s="49"/>
      <c r="N57" s="49"/>
      <c r="O57"/>
    </row>
  </sheetData>
  <sheetProtection/>
  <mergeCells count="6">
    <mergeCell ref="A1:O1"/>
    <mergeCell ref="A2:O2"/>
    <mergeCell ref="M3:N3"/>
    <mergeCell ref="A55:E55"/>
    <mergeCell ref="A56:N56"/>
    <mergeCell ref="A57:N57"/>
  </mergeCells>
  <printOptions horizontalCentered="1"/>
  <pageMargins left="0.11805555555555555" right="0.11805555555555555" top="0.2361111111111111" bottom="0.3145833333333333" header="0.19652777777777777" footer="0.22013888888888888"/>
  <pageSetup fitToHeight="4" fitToWidth="1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ZHANGPC</cp:lastModifiedBy>
  <dcterms:created xsi:type="dcterms:W3CDTF">1996-12-17T01:32:42Z</dcterms:created>
  <dcterms:modified xsi:type="dcterms:W3CDTF">2021-07-15T08:35:03Z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335F69452939415E8932D8530D12828D</vt:lpwstr>
  </property>
</Properties>
</file>